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'Arkusz1'!$A$1:$E$203</definedName>
  </definedNames>
  <calcPr fullCalcOnLoad="1"/>
</workbook>
</file>

<file path=xl/sharedStrings.xml><?xml version="1.0" encoding="utf-8"?>
<sst xmlns="http://schemas.openxmlformats.org/spreadsheetml/2006/main" count="311" uniqueCount="179">
  <si>
    <t>L.p.</t>
  </si>
  <si>
    <t>Treść</t>
  </si>
  <si>
    <t>Rozdział</t>
  </si>
  <si>
    <t>1.</t>
  </si>
  <si>
    <t>2.</t>
  </si>
  <si>
    <t>Gospodarka gruntami i nieruchomościami</t>
  </si>
  <si>
    <t>3.</t>
  </si>
  <si>
    <t>Opracowania geodezyjne i kartograficzne</t>
  </si>
  <si>
    <t>Nadzór budowlany</t>
  </si>
  <si>
    <t>4.</t>
  </si>
  <si>
    <t>Urzędy wojewódzkie</t>
  </si>
  <si>
    <t>Komisje poborowe</t>
  </si>
  <si>
    <t>5.</t>
  </si>
  <si>
    <t>I. Wydatki na zadania z zakresu administracji rządowej oraz innych zadań zleconych ustawami</t>
  </si>
  <si>
    <t>Prace geodezyjno-urządzeniowe na potrzeby roolnictwa</t>
  </si>
  <si>
    <t>Wydatki bieżące</t>
  </si>
  <si>
    <t xml:space="preserve">Wydatki bieżące, w tym: </t>
  </si>
  <si>
    <t>- wynagrodzenia i pochodne</t>
  </si>
  <si>
    <t>010</t>
  </si>
  <si>
    <t>01005</t>
  </si>
  <si>
    <t>Wydatki majątkowe</t>
  </si>
  <si>
    <t>700</t>
  </si>
  <si>
    <t>70005</t>
  </si>
  <si>
    <t>710</t>
  </si>
  <si>
    <t>Prace geodezyjne i kartograficzne (nieinwestycyjne)</t>
  </si>
  <si>
    <t>71013</t>
  </si>
  <si>
    <t>71014</t>
  </si>
  <si>
    <t>71015</t>
  </si>
  <si>
    <t>Wydatki bieżące, w tym:</t>
  </si>
  <si>
    <t>750</t>
  </si>
  <si>
    <t>75011</t>
  </si>
  <si>
    <t>75045</t>
  </si>
  <si>
    <t>754</t>
  </si>
  <si>
    <t>75411</t>
  </si>
  <si>
    <t>Wydatki bieżace, w tym:</t>
  </si>
  <si>
    <t>6.</t>
  </si>
  <si>
    <t>851</t>
  </si>
  <si>
    <t>85156</t>
  </si>
  <si>
    <t>Składki na ubezpieczenie zdrowotne oraz świadczenia dla osób nie objętych obowiązkiem ubezpieczenia zdrowotnego</t>
  </si>
  <si>
    <t>- domy dziecka</t>
  </si>
  <si>
    <t>- bezrobotni</t>
  </si>
  <si>
    <t>7.</t>
  </si>
  <si>
    <t>853</t>
  </si>
  <si>
    <t>Powiatowe centra pomocy rodzinie</t>
  </si>
  <si>
    <t>85321</t>
  </si>
  <si>
    <t>Powiatowe urzędy pracy</t>
  </si>
  <si>
    <t>85333</t>
  </si>
  <si>
    <t>II. Wydatki na zadania własne powiatu</t>
  </si>
  <si>
    <t>020</t>
  </si>
  <si>
    <t>02002</t>
  </si>
  <si>
    <t>600</t>
  </si>
  <si>
    <t>60014</t>
  </si>
  <si>
    <t>Drogi publiczne powiatowe</t>
  </si>
  <si>
    <t>Rady powiatów</t>
  </si>
  <si>
    <t>Starostwa powiatowe</t>
  </si>
  <si>
    <t>75019</t>
  </si>
  <si>
    <t>75020</t>
  </si>
  <si>
    <t>75414</t>
  </si>
  <si>
    <t>Obrona cywilna</t>
  </si>
  <si>
    <t>Obsługa papierów wartościowych, kredytów i pożyczek jednostek samorządu terytorialnego</t>
  </si>
  <si>
    <t>757</t>
  </si>
  <si>
    <t>75702</t>
  </si>
  <si>
    <t>Rezerwy ogólne i celowe</t>
  </si>
  <si>
    <t>758</t>
  </si>
  <si>
    <t>75818</t>
  </si>
  <si>
    <t>8.</t>
  </si>
  <si>
    <t>Szkoły podstawowe specjalne</t>
  </si>
  <si>
    <t>801</t>
  </si>
  <si>
    <t>80102</t>
  </si>
  <si>
    <t>Gimnazja</t>
  </si>
  <si>
    <t>80110</t>
  </si>
  <si>
    <t>Gimnazja specjalne</t>
  </si>
  <si>
    <t>80111</t>
  </si>
  <si>
    <t>80120</t>
  </si>
  <si>
    <t>Licea ogólnokształcące</t>
  </si>
  <si>
    <t>80123</t>
  </si>
  <si>
    <t>Licea profilowane</t>
  </si>
  <si>
    <t>Szkoły zawodowe</t>
  </si>
  <si>
    <t>80130</t>
  </si>
  <si>
    <t>80134</t>
  </si>
  <si>
    <t>Szkoły zawodowe specjalne</t>
  </si>
  <si>
    <t>Dokształcanie i doskonalenie nauczycieli</t>
  </si>
  <si>
    <t>80146</t>
  </si>
  <si>
    <t>Pozostała działalność</t>
  </si>
  <si>
    <t>Gospodarstwa pomocnicze</t>
  </si>
  <si>
    <t>Dotacja</t>
  </si>
  <si>
    <t>9.</t>
  </si>
  <si>
    <t>Szpitale ogólne</t>
  </si>
  <si>
    <t>85111</t>
  </si>
  <si>
    <t>Programy polityki zdrowotnej</t>
  </si>
  <si>
    <t>85149</t>
  </si>
  <si>
    <t>10.</t>
  </si>
  <si>
    <t>Placówki opiekuńczo-wychowawcze</t>
  </si>
  <si>
    <t>Domy pomocy społecznej</t>
  </si>
  <si>
    <t>Rodziny zastępcze</t>
  </si>
  <si>
    <t>11.</t>
  </si>
  <si>
    <t>854</t>
  </si>
  <si>
    <t>Świetlice szkolne</t>
  </si>
  <si>
    <t>85401</t>
  </si>
  <si>
    <t>85403</t>
  </si>
  <si>
    <t>Specjalne ośroki szkolno-wychowawcze</t>
  </si>
  <si>
    <t>85406</t>
  </si>
  <si>
    <t>Poradnie psychologiczno-pedagogiczne oraz inne poradnie specjalistyczne</t>
  </si>
  <si>
    <t>85410</t>
  </si>
  <si>
    <t>Internaty i bursy szkolne</t>
  </si>
  <si>
    <t>Pomoc materialne dla uczniów (stypendia)</t>
  </si>
  <si>
    <t>85415</t>
  </si>
  <si>
    <t>85417</t>
  </si>
  <si>
    <t>Szkolne schroniska młodzieżowe</t>
  </si>
  <si>
    <t>85446</t>
  </si>
  <si>
    <t>85495</t>
  </si>
  <si>
    <t>12.</t>
  </si>
  <si>
    <t>921</t>
  </si>
  <si>
    <t>92105</t>
  </si>
  <si>
    <t xml:space="preserve">Pozostałe zadania w zakresie kultury </t>
  </si>
  <si>
    <t>92116</t>
  </si>
  <si>
    <t>92118</t>
  </si>
  <si>
    <t>13.</t>
  </si>
  <si>
    <t>926</t>
  </si>
  <si>
    <t>92605</t>
  </si>
  <si>
    <t>Zadania w zakresie kultury fizycznej i sportu</t>
  </si>
  <si>
    <t>14.</t>
  </si>
  <si>
    <t>OGÓŁEM:</t>
  </si>
  <si>
    <t>ROLNICTWO I ŁOWIECTWO</t>
  </si>
  <si>
    <t>GOSPODARKA MIESZKANIOWA</t>
  </si>
  <si>
    <t>DZIAŁALNOŚĆ USŁUGOWA</t>
  </si>
  <si>
    <t>ADMINISTRACJA PUBLICZNA</t>
  </si>
  <si>
    <t>BEZPIECZEŃSTWO PUBLICZNE I OCHRONA PRZECIWP.</t>
  </si>
  <si>
    <t>LEŚNICTWO</t>
  </si>
  <si>
    <t>TRANSPORT I ŁĄCZNOŚĆ</t>
  </si>
  <si>
    <t>OBSŁUGA DŁUGU PUBLICZNEGO</t>
  </si>
  <si>
    <t>OŚWIATA I WYCHOWANIE</t>
  </si>
  <si>
    <t>OCHRONA ZDROWIA</t>
  </si>
  <si>
    <t>EDUKACYJNA OPIEKA WYCHOWAWCZA</t>
  </si>
  <si>
    <t>KULTURA I OCHRONA DZIEDZICTWA NARODOWEGO</t>
  </si>
  <si>
    <t>KULTURA FIZYCZNA I SPORT</t>
  </si>
  <si>
    <t>Dział</t>
  </si>
  <si>
    <t>852</t>
  </si>
  <si>
    <t>85218</t>
  </si>
  <si>
    <t>Zespoły do spraw orzekania o stopniu niepełnospr.</t>
  </si>
  <si>
    <t>85201</t>
  </si>
  <si>
    <t>85202</t>
  </si>
  <si>
    <t>85204</t>
  </si>
  <si>
    <t>85295</t>
  </si>
  <si>
    <t>III. Wydatki z tytułu zawartych porozumień</t>
  </si>
  <si>
    <t>Komendy powiatowe Państwowej Straży Pożarnej</t>
  </si>
  <si>
    <t>85154</t>
  </si>
  <si>
    <t>Przeciwdziałanie alkoholizmowi</t>
  </si>
  <si>
    <t>85212</t>
  </si>
  <si>
    <t>Świadczenia rodzinne oraz składki na ubezpieczenia emerytalne i rentowe z ubezpieczenia społecznego</t>
  </si>
  <si>
    <t>Pozostała działalność (w tym: FŚS)</t>
  </si>
  <si>
    <t>Pozostała działalność - wydatki bieżące -  FŚS</t>
  </si>
  <si>
    <t>Biblioteka - dotacja</t>
  </si>
  <si>
    <t>POMOC SPOŁECZNA</t>
  </si>
  <si>
    <t>POZOSTAŁE ZADANIA W ZAKRESIE POLITYKI SPOŁECZNEJ</t>
  </si>
  <si>
    <t xml:space="preserve">RÓŻNE ROZLICZENIA </t>
  </si>
  <si>
    <t>- dotacje</t>
  </si>
  <si>
    <t>2</t>
  </si>
  <si>
    <t>3</t>
  </si>
  <si>
    <t>4</t>
  </si>
  <si>
    <t>Nadzór nad gospodarką leśną - wydatki bieżące, w tym:</t>
  </si>
  <si>
    <t>75495</t>
  </si>
  <si>
    <t>Szkolnictwo wyższe</t>
  </si>
  <si>
    <t>Pomoc materialna dla studentów</t>
  </si>
  <si>
    <t xml:space="preserve">Muzea </t>
  </si>
  <si>
    <t>Pozostała działalność - Stowarzyszenia - Dotacja</t>
  </si>
  <si>
    <t>Komisje poborowe - Wydatki bieżące</t>
  </si>
  <si>
    <t xml:space="preserve">Wydatki bieżące </t>
  </si>
  <si>
    <t>Plan na 2006r.</t>
  </si>
  <si>
    <t>75075</t>
  </si>
  <si>
    <t>Promocja jednostek samorządu terytorialnego</t>
  </si>
  <si>
    <t>85141</t>
  </si>
  <si>
    <t>Ratownictwo medyczne</t>
  </si>
  <si>
    <t>Wydatki bieżące, w tym: wynagrodzenia i pochodne</t>
  </si>
  <si>
    <t>Załącznik nr 2</t>
  </si>
  <si>
    <t>Rady Powiatu Brzeskiego</t>
  </si>
  <si>
    <t xml:space="preserve">                         Plan  wydatków budżetowych na 2006r.</t>
  </si>
  <si>
    <t>do uchwały nr XXXVIII/381/2005</t>
  </si>
  <si>
    <t>z dnia 29.12.2005r.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</si>
</sst>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5">
    <font>
      <sz val="10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49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2" xfId="0" applyNumberFormat="1" applyFont="1" applyBorder="1" applyAlignment="1" quotePrefix="1">
      <alignment/>
    </xf>
    <xf numFmtId="164" fontId="1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center" vertical="top"/>
    </xf>
    <xf numFmtId="164" fontId="2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view="pageBreakPreview" zoomScaleNormal="75" zoomScaleSheetLayoutView="100" workbookViewId="0" topLeftCell="A1">
      <selection activeCell="B5" sqref="B5"/>
    </sheetView>
  </sheetViews>
  <sheetFormatPr defaultColWidth="9.00390625" defaultRowHeight="12.75"/>
  <cols>
    <col min="1" max="1" width="4.375" style="1" customWidth="1"/>
    <col min="2" max="2" width="61.00390625" style="1" customWidth="1"/>
    <col min="3" max="3" width="6.875" style="1" customWidth="1"/>
    <col min="4" max="4" width="9.625" style="1" customWidth="1"/>
    <col min="5" max="5" width="14.25390625" style="1" customWidth="1"/>
    <col min="6" max="16384" width="9.125" style="1" customWidth="1"/>
  </cols>
  <sheetData>
    <row r="1" spans="1:4" ht="14.25">
      <c r="A1" s="4"/>
      <c r="B1" s="4"/>
      <c r="C1" s="4" t="s">
        <v>174</v>
      </c>
      <c r="D1" s="4"/>
    </row>
    <row r="2" spans="1:4" ht="15">
      <c r="A2" s="4"/>
      <c r="B2" s="4"/>
      <c r="C2" s="4" t="s">
        <v>177</v>
      </c>
      <c r="D2" s="5"/>
    </row>
    <row r="3" spans="1:5" ht="15">
      <c r="A3" s="4"/>
      <c r="B3" s="4"/>
      <c r="C3" s="39" t="s">
        <v>175</v>
      </c>
      <c r="D3" s="5"/>
      <c r="E3" s="4"/>
    </row>
    <row r="4" spans="1:5" ht="15">
      <c r="A4" s="4"/>
      <c r="B4" s="4"/>
      <c r="C4" s="39" t="s">
        <v>178</v>
      </c>
      <c r="D4" s="5"/>
      <c r="E4" s="4"/>
    </row>
    <row r="5" spans="1:5" ht="15">
      <c r="A5" s="4"/>
      <c r="B5" s="4"/>
      <c r="C5" s="5"/>
      <c r="D5" s="5"/>
      <c r="E5" s="4"/>
    </row>
    <row r="6" spans="1:5" ht="15">
      <c r="A6" s="4"/>
      <c r="B6" s="5" t="s">
        <v>176</v>
      </c>
      <c r="D6" s="5"/>
      <c r="E6" s="4"/>
    </row>
    <row r="7" spans="1:5" ht="15.75" thickBot="1">
      <c r="A7" s="4"/>
      <c r="B7" s="5"/>
      <c r="D7" s="5"/>
      <c r="E7" s="4"/>
    </row>
    <row r="8" spans="1:5" ht="19.5" customHeight="1">
      <c r="A8" s="62" t="s">
        <v>0</v>
      </c>
      <c r="B8" s="64" t="s">
        <v>1</v>
      </c>
      <c r="C8" s="60" t="s">
        <v>136</v>
      </c>
      <c r="D8" s="60" t="s">
        <v>2</v>
      </c>
      <c r="E8" s="58" t="s">
        <v>168</v>
      </c>
    </row>
    <row r="9" spans="1:5" ht="24.75" customHeight="1" thickBot="1">
      <c r="A9" s="63"/>
      <c r="B9" s="65"/>
      <c r="C9" s="61"/>
      <c r="D9" s="61"/>
      <c r="E9" s="59"/>
    </row>
    <row r="10" spans="1:5" ht="15" customHeight="1" thickBot="1">
      <c r="A10" s="38">
        <v>1</v>
      </c>
      <c r="B10" s="48">
        <v>2</v>
      </c>
      <c r="C10" s="48">
        <v>3</v>
      </c>
      <c r="D10" s="48">
        <v>4</v>
      </c>
      <c r="E10" s="49">
        <v>5</v>
      </c>
    </row>
    <row r="11" spans="1:5" ht="30.75" customHeight="1" thickBot="1">
      <c r="A11" s="37"/>
      <c r="B11" s="20" t="s">
        <v>13</v>
      </c>
      <c r="C11" s="29"/>
      <c r="D11" s="21"/>
      <c r="E11" s="50">
        <f>SUM(E12+E15+E18+E27+E34+E41+E49+E52)</f>
        <v>7855453</v>
      </c>
    </row>
    <row r="12" spans="1:5" ht="15">
      <c r="A12" s="54" t="s">
        <v>3</v>
      </c>
      <c r="B12" s="10" t="s">
        <v>123</v>
      </c>
      <c r="C12" s="17" t="s">
        <v>18</v>
      </c>
      <c r="D12" s="11"/>
      <c r="E12" s="33">
        <f>SUM(E13)</f>
        <v>10000</v>
      </c>
    </row>
    <row r="13" spans="1:5" ht="15">
      <c r="A13" s="53"/>
      <c r="B13" s="6" t="s">
        <v>14</v>
      </c>
      <c r="C13" s="7"/>
      <c r="D13" s="7" t="s">
        <v>19</v>
      </c>
      <c r="E13" s="30">
        <f>SUM(E14)</f>
        <v>10000</v>
      </c>
    </row>
    <row r="14" spans="1:5" ht="14.25">
      <c r="A14" s="53"/>
      <c r="B14" s="8" t="s">
        <v>15</v>
      </c>
      <c r="C14" s="7"/>
      <c r="D14" s="7"/>
      <c r="E14" s="45">
        <v>10000</v>
      </c>
    </row>
    <row r="15" spans="1:5" ht="15">
      <c r="A15" s="53" t="s">
        <v>4</v>
      </c>
      <c r="B15" s="6" t="s">
        <v>124</v>
      </c>
      <c r="C15" s="15" t="s">
        <v>21</v>
      </c>
      <c r="D15" s="7"/>
      <c r="E15" s="31">
        <f>SUM(E16)</f>
        <v>45000</v>
      </c>
    </row>
    <row r="16" spans="1:5" ht="15">
      <c r="A16" s="53"/>
      <c r="B16" s="6" t="s">
        <v>5</v>
      </c>
      <c r="C16" s="7"/>
      <c r="D16" s="7" t="s">
        <v>22</v>
      </c>
      <c r="E16" s="30">
        <f>SUM(E17)</f>
        <v>45000</v>
      </c>
    </row>
    <row r="17" spans="1:5" ht="14.25">
      <c r="A17" s="53"/>
      <c r="B17" s="8" t="s">
        <v>15</v>
      </c>
      <c r="C17" s="7"/>
      <c r="D17" s="7"/>
      <c r="E17" s="45">
        <v>45000</v>
      </c>
    </row>
    <row r="18" spans="1:5" ht="15">
      <c r="A18" s="53" t="s">
        <v>6</v>
      </c>
      <c r="B18" s="6" t="s">
        <v>125</v>
      </c>
      <c r="C18" s="15" t="s">
        <v>23</v>
      </c>
      <c r="D18" s="7"/>
      <c r="E18" s="31">
        <f>SUM(E19+E21+E23)</f>
        <v>321000</v>
      </c>
    </row>
    <row r="19" spans="1:5" ht="15">
      <c r="A19" s="53"/>
      <c r="B19" s="6" t="s">
        <v>24</v>
      </c>
      <c r="C19" s="7"/>
      <c r="D19" s="7" t="s">
        <v>25</v>
      </c>
      <c r="E19" s="30">
        <f>SUM(E20)</f>
        <v>70000</v>
      </c>
    </row>
    <row r="20" spans="1:5" ht="14.25">
      <c r="A20" s="53"/>
      <c r="B20" s="8" t="s">
        <v>15</v>
      </c>
      <c r="C20" s="7"/>
      <c r="D20" s="7"/>
      <c r="E20" s="45">
        <v>70000</v>
      </c>
    </row>
    <row r="21" spans="1:5" ht="15">
      <c r="A21" s="53"/>
      <c r="B21" s="6" t="s">
        <v>7</v>
      </c>
      <c r="C21" s="7"/>
      <c r="D21" s="7" t="s">
        <v>26</v>
      </c>
      <c r="E21" s="30">
        <f>SUM(E22)</f>
        <v>10000</v>
      </c>
    </row>
    <row r="22" spans="1:5" ht="14.25">
      <c r="A22" s="53"/>
      <c r="B22" s="8" t="s">
        <v>15</v>
      </c>
      <c r="C22" s="7"/>
      <c r="D22" s="7"/>
      <c r="E22" s="45">
        <v>10000</v>
      </c>
    </row>
    <row r="23" spans="1:5" ht="15">
      <c r="A23" s="53"/>
      <c r="B23" s="6" t="s">
        <v>8</v>
      </c>
      <c r="C23" s="7"/>
      <c r="D23" s="7" t="s">
        <v>27</v>
      </c>
      <c r="E23" s="45">
        <f>SUM(E24+E26)</f>
        <v>241000</v>
      </c>
    </row>
    <row r="24" spans="1:5" ht="14.25">
      <c r="A24" s="53"/>
      <c r="B24" s="8" t="s">
        <v>16</v>
      </c>
      <c r="C24" s="9"/>
      <c r="D24" s="9"/>
      <c r="E24" s="45">
        <v>196000</v>
      </c>
    </row>
    <row r="25" spans="1:5" ht="14.25">
      <c r="A25" s="53"/>
      <c r="B25" s="8" t="s">
        <v>17</v>
      </c>
      <c r="C25" s="9"/>
      <c r="D25" s="9"/>
      <c r="E25" s="45">
        <v>152100</v>
      </c>
    </row>
    <row r="26" spans="1:5" ht="14.25">
      <c r="A26" s="53"/>
      <c r="B26" s="8" t="s">
        <v>20</v>
      </c>
      <c r="C26" s="9"/>
      <c r="D26" s="9"/>
      <c r="E26" s="45">
        <v>45000</v>
      </c>
    </row>
    <row r="27" spans="1:5" ht="15">
      <c r="A27" s="42" t="s">
        <v>9</v>
      </c>
      <c r="B27" s="14" t="s">
        <v>126</v>
      </c>
      <c r="C27" s="15" t="s">
        <v>29</v>
      </c>
      <c r="D27" s="7"/>
      <c r="E27" s="31">
        <f>SUM(E28+E31)</f>
        <v>226453</v>
      </c>
    </row>
    <row r="28" spans="1:5" ht="14.25">
      <c r="A28" s="42"/>
      <c r="B28" s="8" t="s">
        <v>10</v>
      </c>
      <c r="C28" s="7"/>
      <c r="D28" s="7" t="s">
        <v>30</v>
      </c>
      <c r="E28" s="45">
        <f>SUM(E29)</f>
        <v>212453</v>
      </c>
    </row>
    <row r="29" spans="1:5" ht="14.25">
      <c r="A29" s="42"/>
      <c r="B29" s="8" t="s">
        <v>28</v>
      </c>
      <c r="C29" s="7"/>
      <c r="D29" s="7"/>
      <c r="E29" s="45">
        <v>212453</v>
      </c>
    </row>
    <row r="30" spans="1:5" ht="14.25">
      <c r="A30" s="42"/>
      <c r="B30" s="8" t="s">
        <v>17</v>
      </c>
      <c r="C30" s="7"/>
      <c r="D30" s="7"/>
      <c r="E30" s="45">
        <v>208264</v>
      </c>
    </row>
    <row r="31" spans="1:5" ht="14.25">
      <c r="A31" s="42"/>
      <c r="B31" s="8" t="s">
        <v>11</v>
      </c>
      <c r="C31" s="7"/>
      <c r="D31" s="7" t="s">
        <v>31</v>
      </c>
      <c r="E31" s="30">
        <f>SUM(E32)</f>
        <v>14000</v>
      </c>
    </row>
    <row r="32" spans="1:5" ht="14.25">
      <c r="A32" s="42"/>
      <c r="B32" s="8" t="s">
        <v>28</v>
      </c>
      <c r="C32" s="7"/>
      <c r="D32" s="7"/>
      <c r="E32" s="45">
        <v>14000</v>
      </c>
    </row>
    <row r="33" spans="1:5" ht="14.25">
      <c r="A33" s="42"/>
      <c r="B33" s="8" t="s">
        <v>17</v>
      </c>
      <c r="C33" s="7"/>
      <c r="D33" s="7"/>
      <c r="E33" s="45">
        <v>10300</v>
      </c>
    </row>
    <row r="34" spans="1:5" ht="15">
      <c r="A34" s="53" t="s">
        <v>12</v>
      </c>
      <c r="B34" s="6" t="s">
        <v>127</v>
      </c>
      <c r="C34" s="15" t="s">
        <v>32</v>
      </c>
      <c r="D34" s="7"/>
      <c r="E34" s="31">
        <f>SUM(E35+E39)</f>
        <v>4799000</v>
      </c>
    </row>
    <row r="35" spans="1:5" ht="15">
      <c r="A35" s="53"/>
      <c r="B35" s="6" t="s">
        <v>145</v>
      </c>
      <c r="C35" s="7"/>
      <c r="D35" s="7" t="s">
        <v>33</v>
      </c>
      <c r="E35" s="45">
        <f>SUM(E36+E38)</f>
        <v>4798000</v>
      </c>
    </row>
    <row r="36" spans="1:5" ht="14.25">
      <c r="A36" s="53"/>
      <c r="B36" s="8" t="s">
        <v>34</v>
      </c>
      <c r="C36" s="7"/>
      <c r="D36" s="7"/>
      <c r="E36" s="45">
        <v>4798000</v>
      </c>
    </row>
    <row r="37" spans="1:5" ht="14.25">
      <c r="A37" s="53"/>
      <c r="B37" s="8" t="s">
        <v>17</v>
      </c>
      <c r="C37" s="7"/>
      <c r="D37" s="7"/>
      <c r="E37" s="30">
        <v>3778850</v>
      </c>
    </row>
    <row r="38" spans="1:5" ht="14.25">
      <c r="A38" s="53"/>
      <c r="B38" s="8" t="s">
        <v>20</v>
      </c>
      <c r="C38" s="7"/>
      <c r="D38" s="7"/>
      <c r="E38" s="30">
        <v>0</v>
      </c>
    </row>
    <row r="39" spans="1:5" ht="15">
      <c r="A39" s="53"/>
      <c r="B39" s="36" t="s">
        <v>58</v>
      </c>
      <c r="C39" s="7"/>
      <c r="D39" s="7" t="s">
        <v>57</v>
      </c>
      <c r="E39" s="30">
        <f>SUM(E40)</f>
        <v>1000</v>
      </c>
    </row>
    <row r="40" spans="1:5" ht="14.25">
      <c r="A40" s="53"/>
      <c r="B40" s="8" t="s">
        <v>15</v>
      </c>
      <c r="C40" s="7"/>
      <c r="D40" s="7"/>
      <c r="E40" s="30">
        <v>1000</v>
      </c>
    </row>
    <row r="41" spans="1:5" ht="15">
      <c r="A41" s="42" t="s">
        <v>35</v>
      </c>
      <c r="B41" s="6" t="s">
        <v>132</v>
      </c>
      <c r="C41" s="15" t="s">
        <v>36</v>
      </c>
      <c r="D41" s="7"/>
      <c r="E41" s="31">
        <f>SUM(E42+E44)</f>
        <v>2346000</v>
      </c>
    </row>
    <row r="42" spans="1:5" ht="15">
      <c r="A42" s="42"/>
      <c r="B42" s="6" t="s">
        <v>172</v>
      </c>
      <c r="C42" s="15"/>
      <c r="D42" s="7" t="s">
        <v>171</v>
      </c>
      <c r="E42" s="45">
        <f>SUM(E43)</f>
        <v>0</v>
      </c>
    </row>
    <row r="43" spans="1:5" ht="15">
      <c r="A43" s="42"/>
      <c r="B43" s="8" t="s">
        <v>15</v>
      </c>
      <c r="C43" s="15"/>
      <c r="D43" s="7"/>
      <c r="E43" s="45">
        <v>0</v>
      </c>
    </row>
    <row r="44" spans="1:5" ht="29.25" customHeight="1">
      <c r="A44" s="42"/>
      <c r="B44" s="14" t="s">
        <v>38</v>
      </c>
      <c r="C44" s="7"/>
      <c r="D44" s="7" t="s">
        <v>37</v>
      </c>
      <c r="E44" s="30">
        <f>SUM(E45)</f>
        <v>2346000</v>
      </c>
    </row>
    <row r="45" spans="1:5" ht="14.25">
      <c r="A45" s="40"/>
      <c r="B45" s="8" t="s">
        <v>173</v>
      </c>
      <c r="C45" s="7"/>
      <c r="D45" s="7"/>
      <c r="E45" s="30">
        <f>SUM(E46:E47)</f>
        <v>2346000</v>
      </c>
    </row>
    <row r="46" spans="1:5" ht="14.25">
      <c r="A46" s="40"/>
      <c r="B46" s="8" t="s">
        <v>39</v>
      </c>
      <c r="C46" s="7"/>
      <c r="D46" s="7"/>
      <c r="E46" s="30">
        <v>61000</v>
      </c>
    </row>
    <row r="47" spans="1:5" ht="14.25">
      <c r="A47" s="40"/>
      <c r="B47" s="8" t="s">
        <v>40</v>
      </c>
      <c r="C47" s="7"/>
      <c r="D47" s="7"/>
      <c r="E47" s="30">
        <v>2285000</v>
      </c>
    </row>
    <row r="48" spans="1:5" ht="15">
      <c r="A48" s="41">
        <v>1</v>
      </c>
      <c r="B48" s="43" t="s">
        <v>157</v>
      </c>
      <c r="C48" s="43" t="s">
        <v>158</v>
      </c>
      <c r="D48" s="43" t="s">
        <v>159</v>
      </c>
      <c r="E48" s="44">
        <v>5</v>
      </c>
    </row>
    <row r="49" spans="1:5" ht="15">
      <c r="A49" s="42" t="s">
        <v>41</v>
      </c>
      <c r="B49" s="6" t="s">
        <v>153</v>
      </c>
      <c r="C49" s="15" t="s">
        <v>137</v>
      </c>
      <c r="D49" s="7"/>
      <c r="E49" s="31">
        <f>SUM(E50)</f>
        <v>0</v>
      </c>
    </row>
    <row r="50" spans="1:5" ht="30">
      <c r="A50" s="40"/>
      <c r="B50" s="14" t="s">
        <v>149</v>
      </c>
      <c r="C50" s="15"/>
      <c r="D50" s="7" t="s">
        <v>148</v>
      </c>
      <c r="E50" s="30">
        <f>SUM(E51)</f>
        <v>0</v>
      </c>
    </row>
    <row r="51" spans="1:5" ht="15">
      <c r="A51" s="40"/>
      <c r="B51" s="8" t="s">
        <v>15</v>
      </c>
      <c r="C51" s="15"/>
      <c r="D51" s="7"/>
      <c r="E51" s="30">
        <v>0</v>
      </c>
    </row>
    <row r="52" spans="1:5" ht="30">
      <c r="A52" s="42" t="s">
        <v>65</v>
      </c>
      <c r="B52" s="14" t="s">
        <v>154</v>
      </c>
      <c r="C52" s="15" t="s">
        <v>42</v>
      </c>
      <c r="D52" s="7"/>
      <c r="E52" s="31">
        <f>SUM(E53)</f>
        <v>108000</v>
      </c>
    </row>
    <row r="53" spans="1:5" ht="15">
      <c r="A53" s="40"/>
      <c r="B53" s="6" t="s">
        <v>139</v>
      </c>
      <c r="C53" s="7"/>
      <c r="D53" s="7" t="s">
        <v>44</v>
      </c>
      <c r="E53" s="30">
        <f>SUM(E54)</f>
        <v>108000</v>
      </c>
    </row>
    <row r="54" spans="1:5" ht="14.25">
      <c r="A54" s="40"/>
      <c r="B54" s="8" t="s">
        <v>28</v>
      </c>
      <c r="C54" s="7"/>
      <c r="D54" s="7"/>
      <c r="E54" s="30">
        <v>108000</v>
      </c>
    </row>
    <row r="55" spans="1:5" ht="15" thickBot="1">
      <c r="A55" s="51"/>
      <c r="B55" s="16" t="s">
        <v>17</v>
      </c>
      <c r="C55" s="13"/>
      <c r="D55" s="13"/>
      <c r="E55" s="52">
        <v>77500</v>
      </c>
    </row>
    <row r="56" spans="1:5" ht="15.75" thickBot="1">
      <c r="A56" s="38"/>
      <c r="B56" s="20" t="s">
        <v>47</v>
      </c>
      <c r="C56" s="21"/>
      <c r="D56" s="21"/>
      <c r="E56" s="50">
        <f>SUM(E57+E60+E65+E69+E79+E87+E89+E92+E128+E132+E140+E159+E163+E188+E197)</f>
        <v>47774995</v>
      </c>
    </row>
    <row r="57" spans="1:5" ht="15">
      <c r="A57" s="54" t="s">
        <v>3</v>
      </c>
      <c r="B57" s="10" t="s">
        <v>128</v>
      </c>
      <c r="C57" s="17" t="s">
        <v>48</v>
      </c>
      <c r="D57" s="17"/>
      <c r="E57" s="33">
        <f>SUM(E58)</f>
        <v>157000</v>
      </c>
    </row>
    <row r="58" spans="1:5" ht="14.25">
      <c r="A58" s="53"/>
      <c r="B58" s="8" t="s">
        <v>160</v>
      </c>
      <c r="C58" s="7"/>
      <c r="D58" s="7" t="s">
        <v>49</v>
      </c>
      <c r="E58" s="30">
        <v>157000</v>
      </c>
    </row>
    <row r="59" spans="1:5" ht="14.25">
      <c r="A59" s="53"/>
      <c r="B59" s="8" t="s">
        <v>17</v>
      </c>
      <c r="C59" s="7"/>
      <c r="D59" s="7"/>
      <c r="E59" s="30">
        <v>0</v>
      </c>
    </row>
    <row r="60" spans="1:5" ht="15">
      <c r="A60" s="42" t="s">
        <v>4</v>
      </c>
      <c r="B60" s="6" t="s">
        <v>129</v>
      </c>
      <c r="C60" s="15" t="s">
        <v>50</v>
      </c>
      <c r="D60" s="15"/>
      <c r="E60" s="31">
        <f>SUM(E61)</f>
        <v>3292252</v>
      </c>
    </row>
    <row r="61" spans="1:5" ht="15">
      <c r="A61" s="42"/>
      <c r="B61" s="6" t="s">
        <v>52</v>
      </c>
      <c r="C61" s="7"/>
      <c r="D61" s="7" t="s">
        <v>51</v>
      </c>
      <c r="E61" s="30">
        <f>SUM(E62+E64)</f>
        <v>3292252</v>
      </c>
    </row>
    <row r="62" spans="1:5" ht="14.25">
      <c r="A62" s="42"/>
      <c r="B62" s="8" t="s">
        <v>28</v>
      </c>
      <c r="C62" s="7"/>
      <c r="D62" s="7"/>
      <c r="E62" s="30">
        <v>2596835</v>
      </c>
    </row>
    <row r="63" spans="1:5" ht="14.25">
      <c r="A63" s="42"/>
      <c r="B63" s="8" t="s">
        <v>17</v>
      </c>
      <c r="C63" s="7"/>
      <c r="D63" s="7"/>
      <c r="E63" s="30">
        <v>627200</v>
      </c>
    </row>
    <row r="64" spans="1:5" ht="14.25">
      <c r="A64" s="42"/>
      <c r="B64" s="8" t="s">
        <v>20</v>
      </c>
      <c r="C64" s="7"/>
      <c r="D64" s="7"/>
      <c r="E64" s="30">
        <v>695417</v>
      </c>
    </row>
    <row r="65" spans="1:5" ht="15">
      <c r="A65" s="42" t="s">
        <v>6</v>
      </c>
      <c r="B65" s="6" t="s">
        <v>124</v>
      </c>
      <c r="C65" s="15" t="s">
        <v>21</v>
      </c>
      <c r="D65" s="15"/>
      <c r="E65" s="31">
        <f>SUM(E66)</f>
        <v>20000</v>
      </c>
    </row>
    <row r="66" spans="1:5" ht="14.25">
      <c r="A66" s="57"/>
      <c r="B66" s="8" t="s">
        <v>5</v>
      </c>
      <c r="C66" s="7"/>
      <c r="D66" s="7" t="s">
        <v>22</v>
      </c>
      <c r="E66" s="30">
        <f>SUM(E67+E68)</f>
        <v>20000</v>
      </c>
    </row>
    <row r="67" spans="1:5" ht="14.25">
      <c r="A67" s="57"/>
      <c r="B67" s="8" t="s">
        <v>15</v>
      </c>
      <c r="C67" s="7"/>
      <c r="D67" s="7"/>
      <c r="E67" s="30">
        <v>20000</v>
      </c>
    </row>
    <row r="68" spans="1:5" ht="14.25">
      <c r="A68" s="57"/>
      <c r="B68" s="8" t="s">
        <v>20</v>
      </c>
      <c r="C68" s="7"/>
      <c r="D68" s="7"/>
      <c r="E68" s="30">
        <v>0</v>
      </c>
    </row>
    <row r="69" spans="1:5" ht="15">
      <c r="A69" s="42" t="s">
        <v>9</v>
      </c>
      <c r="B69" s="6" t="s">
        <v>126</v>
      </c>
      <c r="C69" s="15" t="s">
        <v>29</v>
      </c>
      <c r="D69" s="15"/>
      <c r="E69" s="31">
        <f>SUM(E70+E72+E76)</f>
        <v>7238585</v>
      </c>
    </row>
    <row r="70" spans="1:5" ht="15">
      <c r="A70" s="46"/>
      <c r="B70" s="6" t="s">
        <v>53</v>
      </c>
      <c r="C70" s="7"/>
      <c r="D70" s="7" t="s">
        <v>55</v>
      </c>
      <c r="E70" s="30">
        <f>SUM(E71)</f>
        <v>258679</v>
      </c>
    </row>
    <row r="71" spans="1:5" ht="14.25">
      <c r="A71" s="46"/>
      <c r="B71" s="8" t="s">
        <v>15</v>
      </c>
      <c r="C71" s="7"/>
      <c r="D71" s="7"/>
      <c r="E71" s="30">
        <v>258679</v>
      </c>
    </row>
    <row r="72" spans="1:5" ht="15">
      <c r="A72" s="46"/>
      <c r="B72" s="6" t="s">
        <v>54</v>
      </c>
      <c r="C72" s="7"/>
      <c r="D72" s="7" t="s">
        <v>56</v>
      </c>
      <c r="E72" s="30">
        <f>SUM(E73+E75)</f>
        <v>6900392</v>
      </c>
    </row>
    <row r="73" spans="1:5" ht="14.25">
      <c r="A73" s="46"/>
      <c r="B73" s="8" t="s">
        <v>28</v>
      </c>
      <c r="C73" s="7"/>
      <c r="D73" s="7"/>
      <c r="E73" s="30">
        <v>4770617</v>
      </c>
    </row>
    <row r="74" spans="1:5" ht="14.25">
      <c r="A74" s="46"/>
      <c r="B74" s="8" t="s">
        <v>17</v>
      </c>
      <c r="C74" s="7"/>
      <c r="D74" s="7"/>
      <c r="E74" s="30">
        <v>2765306</v>
      </c>
    </row>
    <row r="75" spans="1:5" ht="14.25">
      <c r="A75" s="46"/>
      <c r="B75" s="8" t="s">
        <v>20</v>
      </c>
      <c r="C75" s="7"/>
      <c r="D75" s="7"/>
      <c r="E75" s="30">
        <v>2129775</v>
      </c>
    </row>
    <row r="76" spans="1:5" ht="15">
      <c r="A76" s="46"/>
      <c r="B76" s="36" t="s">
        <v>170</v>
      </c>
      <c r="C76" s="7"/>
      <c r="D76" s="7" t="s">
        <v>169</v>
      </c>
      <c r="E76" s="30">
        <f>SUM(E77)</f>
        <v>79514</v>
      </c>
    </row>
    <row r="77" spans="1:5" ht="14.25">
      <c r="A77" s="46"/>
      <c r="B77" s="8" t="s">
        <v>28</v>
      </c>
      <c r="C77" s="7"/>
      <c r="D77" s="34"/>
      <c r="E77" s="30">
        <v>79514</v>
      </c>
    </row>
    <row r="78" spans="1:5" ht="14.25">
      <c r="A78" s="46"/>
      <c r="B78" s="8" t="s">
        <v>17</v>
      </c>
      <c r="C78" s="7"/>
      <c r="D78" s="34"/>
      <c r="E78" s="30">
        <v>3000</v>
      </c>
    </row>
    <row r="79" spans="1:5" ht="15">
      <c r="A79" s="53" t="s">
        <v>12</v>
      </c>
      <c r="B79" s="6" t="s">
        <v>127</v>
      </c>
      <c r="C79" s="15" t="s">
        <v>32</v>
      </c>
      <c r="D79" s="7"/>
      <c r="E79" s="31">
        <f>SUM(E80+E82+E86)</f>
        <v>34900</v>
      </c>
    </row>
    <row r="80" spans="1:5" ht="15">
      <c r="A80" s="53"/>
      <c r="B80" s="6" t="s">
        <v>145</v>
      </c>
      <c r="C80" s="15"/>
      <c r="D80" s="7" t="s">
        <v>33</v>
      </c>
      <c r="E80" s="30">
        <f>SUM(E81)</f>
        <v>0</v>
      </c>
    </row>
    <row r="81" spans="1:5" ht="15">
      <c r="A81" s="53"/>
      <c r="B81" s="8" t="s">
        <v>20</v>
      </c>
      <c r="C81" s="15"/>
      <c r="D81" s="7"/>
      <c r="E81" s="30">
        <v>0</v>
      </c>
    </row>
    <row r="82" spans="1:5" ht="15">
      <c r="A82" s="53"/>
      <c r="B82" s="6" t="s">
        <v>58</v>
      </c>
      <c r="C82" s="7"/>
      <c r="D82" s="7" t="s">
        <v>57</v>
      </c>
      <c r="E82" s="30">
        <f>SUM(E83+E85)</f>
        <v>34900</v>
      </c>
    </row>
    <row r="83" spans="1:5" ht="14.25">
      <c r="A83" s="53"/>
      <c r="B83" s="8" t="s">
        <v>28</v>
      </c>
      <c r="C83" s="7"/>
      <c r="D83" s="7"/>
      <c r="E83" s="30">
        <v>29900</v>
      </c>
    </row>
    <row r="84" spans="1:5" ht="14.25">
      <c r="A84" s="53"/>
      <c r="B84" s="8" t="s">
        <v>17</v>
      </c>
      <c r="C84" s="7"/>
      <c r="D84" s="7"/>
      <c r="E84" s="30">
        <v>500</v>
      </c>
    </row>
    <row r="85" spans="1:5" ht="14.25">
      <c r="A85" s="53"/>
      <c r="B85" s="8" t="s">
        <v>20</v>
      </c>
      <c r="C85" s="7"/>
      <c r="D85" s="7"/>
      <c r="E85" s="30">
        <v>5000</v>
      </c>
    </row>
    <row r="86" spans="1:5" ht="14.25">
      <c r="A86" s="53"/>
      <c r="B86" s="8" t="s">
        <v>165</v>
      </c>
      <c r="C86" s="7"/>
      <c r="D86" s="7" t="s">
        <v>161</v>
      </c>
      <c r="E86" s="30">
        <v>0</v>
      </c>
    </row>
    <row r="87" spans="1:5" ht="15">
      <c r="A87" s="53" t="s">
        <v>35</v>
      </c>
      <c r="B87" s="6" t="s">
        <v>130</v>
      </c>
      <c r="C87" s="15" t="s">
        <v>60</v>
      </c>
      <c r="D87" s="15"/>
      <c r="E87" s="31">
        <f>SUM(E88)</f>
        <v>199400</v>
      </c>
    </row>
    <row r="88" spans="1:5" ht="30">
      <c r="A88" s="53"/>
      <c r="B88" s="14" t="s">
        <v>59</v>
      </c>
      <c r="C88" s="7"/>
      <c r="D88" s="7" t="s">
        <v>61</v>
      </c>
      <c r="E88" s="30">
        <v>199400</v>
      </c>
    </row>
    <row r="89" spans="1:5" ht="15">
      <c r="A89" s="53" t="s">
        <v>41</v>
      </c>
      <c r="B89" s="6" t="s">
        <v>155</v>
      </c>
      <c r="C89" s="15" t="s">
        <v>63</v>
      </c>
      <c r="D89" s="7"/>
      <c r="E89" s="31">
        <f>SUM(E90)</f>
        <v>1029973</v>
      </c>
    </row>
    <row r="90" spans="1:5" ht="14.25">
      <c r="A90" s="53"/>
      <c r="B90" s="8" t="s">
        <v>62</v>
      </c>
      <c r="C90" s="7"/>
      <c r="D90" s="7" t="s">
        <v>64</v>
      </c>
      <c r="E90" s="30">
        <v>1029973</v>
      </c>
    </row>
    <row r="91" spans="1:5" ht="15">
      <c r="A91" s="41">
        <v>1</v>
      </c>
      <c r="B91" s="43" t="s">
        <v>157</v>
      </c>
      <c r="C91" s="43" t="s">
        <v>158</v>
      </c>
      <c r="D91" s="43" t="s">
        <v>159</v>
      </c>
      <c r="E91" s="44">
        <v>5</v>
      </c>
    </row>
    <row r="92" spans="1:5" ht="15">
      <c r="A92" s="42" t="s">
        <v>65</v>
      </c>
      <c r="B92" s="14" t="s">
        <v>131</v>
      </c>
      <c r="C92" s="15" t="s">
        <v>67</v>
      </c>
      <c r="D92" s="15"/>
      <c r="E92" s="31">
        <f>SUM(E93+E97+E100+E103+E108+E112+E117+E120+E123+E126)</f>
        <v>22675018</v>
      </c>
    </row>
    <row r="93" spans="1:5" ht="15">
      <c r="A93" s="47"/>
      <c r="B93" s="6" t="s">
        <v>66</v>
      </c>
      <c r="C93" s="7"/>
      <c r="D93" s="7" t="s">
        <v>68</v>
      </c>
      <c r="E93" s="30">
        <f>SUM(E94+E96)</f>
        <v>1189600</v>
      </c>
    </row>
    <row r="94" spans="1:5" ht="14.25">
      <c r="A94" s="47"/>
      <c r="B94" s="8" t="s">
        <v>28</v>
      </c>
      <c r="C94" s="7"/>
      <c r="D94" s="7"/>
      <c r="E94" s="30">
        <v>1164600</v>
      </c>
    </row>
    <row r="95" spans="1:5" ht="14.25">
      <c r="A95" s="47"/>
      <c r="B95" s="8" t="s">
        <v>17</v>
      </c>
      <c r="C95" s="7"/>
      <c r="D95" s="7"/>
      <c r="E95" s="30">
        <v>997000</v>
      </c>
    </row>
    <row r="96" spans="1:5" ht="14.25">
      <c r="A96" s="47"/>
      <c r="B96" s="8" t="s">
        <v>20</v>
      </c>
      <c r="C96" s="7"/>
      <c r="D96" s="7"/>
      <c r="E96" s="30">
        <v>25000</v>
      </c>
    </row>
    <row r="97" spans="1:5" ht="15">
      <c r="A97" s="47"/>
      <c r="B97" s="6" t="s">
        <v>69</v>
      </c>
      <c r="C97" s="7"/>
      <c r="D97" s="7" t="s">
        <v>70</v>
      </c>
      <c r="E97" s="30">
        <f>SUM(E98)</f>
        <v>398000</v>
      </c>
    </row>
    <row r="98" spans="1:5" ht="14.25">
      <c r="A98" s="47"/>
      <c r="B98" s="8" t="s">
        <v>28</v>
      </c>
      <c r="C98" s="9"/>
      <c r="D98" s="9"/>
      <c r="E98" s="30">
        <v>398000</v>
      </c>
    </row>
    <row r="99" spans="1:5" ht="14.25">
      <c r="A99" s="47"/>
      <c r="B99" s="8" t="s">
        <v>17</v>
      </c>
      <c r="C99" s="9"/>
      <c r="D99" s="9"/>
      <c r="E99" s="30">
        <v>303000</v>
      </c>
    </row>
    <row r="100" spans="1:5" ht="15">
      <c r="A100" s="47"/>
      <c r="B100" s="6" t="s">
        <v>71</v>
      </c>
      <c r="C100" s="8"/>
      <c r="D100" s="7" t="s">
        <v>72</v>
      </c>
      <c r="E100" s="30">
        <f>SUM(E101)</f>
        <v>1474300</v>
      </c>
    </row>
    <row r="101" spans="1:5" ht="14.25">
      <c r="A101" s="47"/>
      <c r="B101" s="8" t="s">
        <v>28</v>
      </c>
      <c r="C101" s="8"/>
      <c r="D101" s="7"/>
      <c r="E101" s="30">
        <v>1474300</v>
      </c>
    </row>
    <row r="102" spans="1:5" ht="14.25">
      <c r="A102" s="47"/>
      <c r="B102" s="8" t="s">
        <v>17</v>
      </c>
      <c r="C102" s="8"/>
      <c r="D102" s="7"/>
      <c r="E102" s="30">
        <v>1395000</v>
      </c>
    </row>
    <row r="103" spans="1:5" ht="15">
      <c r="A103" s="47"/>
      <c r="B103" s="6" t="s">
        <v>74</v>
      </c>
      <c r="C103" s="8"/>
      <c r="D103" s="7" t="s">
        <v>73</v>
      </c>
      <c r="E103" s="30">
        <f>SUM(E104+E107)</f>
        <v>5443144</v>
      </c>
    </row>
    <row r="104" spans="1:5" ht="14.25">
      <c r="A104" s="47"/>
      <c r="B104" s="8" t="s">
        <v>28</v>
      </c>
      <c r="C104" s="8"/>
      <c r="D104" s="7"/>
      <c r="E104" s="30">
        <v>5443144</v>
      </c>
    </row>
    <row r="105" spans="1:5" ht="14.25">
      <c r="A105" s="47"/>
      <c r="B105" s="8" t="s">
        <v>17</v>
      </c>
      <c r="C105" s="8"/>
      <c r="D105" s="7"/>
      <c r="E105" s="30">
        <v>4599000</v>
      </c>
    </row>
    <row r="106" spans="1:5" ht="14.25">
      <c r="A106" s="47"/>
      <c r="B106" s="8" t="s">
        <v>156</v>
      </c>
      <c r="C106" s="8"/>
      <c r="D106" s="7"/>
      <c r="E106" s="30">
        <v>113344</v>
      </c>
    </row>
    <row r="107" spans="1:5" ht="14.25">
      <c r="A107" s="47"/>
      <c r="B107" s="8" t="s">
        <v>20</v>
      </c>
      <c r="C107" s="8"/>
      <c r="D107" s="7"/>
      <c r="E107" s="30">
        <v>0</v>
      </c>
    </row>
    <row r="108" spans="1:5" ht="15">
      <c r="A108" s="47"/>
      <c r="B108" s="6" t="s">
        <v>76</v>
      </c>
      <c r="C108" s="8"/>
      <c r="D108" s="7" t="s">
        <v>75</v>
      </c>
      <c r="E108" s="30">
        <f>SUM(E109)</f>
        <v>2166432</v>
      </c>
    </row>
    <row r="109" spans="1:5" ht="14.25">
      <c r="A109" s="47"/>
      <c r="B109" s="8" t="s">
        <v>28</v>
      </c>
      <c r="C109" s="8"/>
      <c r="D109" s="7"/>
      <c r="E109" s="30">
        <v>2166432</v>
      </c>
    </row>
    <row r="110" spans="1:5" ht="14.25">
      <c r="A110" s="47"/>
      <c r="B110" s="8" t="s">
        <v>17</v>
      </c>
      <c r="C110" s="8"/>
      <c r="D110" s="7"/>
      <c r="E110" s="30">
        <v>1667000</v>
      </c>
    </row>
    <row r="111" spans="1:5" ht="14.25">
      <c r="A111" s="47"/>
      <c r="B111" s="8" t="s">
        <v>156</v>
      </c>
      <c r="C111" s="8"/>
      <c r="D111" s="7"/>
      <c r="E111" s="30">
        <v>190432</v>
      </c>
    </row>
    <row r="112" spans="1:5" ht="15">
      <c r="A112" s="47"/>
      <c r="B112" s="6" t="s">
        <v>77</v>
      </c>
      <c r="C112" s="8"/>
      <c r="D112" s="7" t="s">
        <v>78</v>
      </c>
      <c r="E112" s="30">
        <f>SUM(E113+E116)</f>
        <v>11520145</v>
      </c>
    </row>
    <row r="113" spans="1:5" ht="14.25">
      <c r="A113" s="47"/>
      <c r="B113" s="8" t="s">
        <v>28</v>
      </c>
      <c r="C113" s="8"/>
      <c r="D113" s="7"/>
      <c r="E113" s="30">
        <v>11177895</v>
      </c>
    </row>
    <row r="114" spans="1:5" ht="14.25">
      <c r="A114" s="47"/>
      <c r="B114" s="8" t="s">
        <v>17</v>
      </c>
      <c r="C114" s="8"/>
      <c r="D114" s="7"/>
      <c r="E114" s="30">
        <v>8841000</v>
      </c>
    </row>
    <row r="115" spans="1:5" ht="14.25">
      <c r="A115" s="47"/>
      <c r="B115" s="8" t="s">
        <v>156</v>
      </c>
      <c r="C115" s="8"/>
      <c r="D115" s="7"/>
      <c r="E115" s="30">
        <v>638595</v>
      </c>
    </row>
    <row r="116" spans="1:5" ht="14.25">
      <c r="A116" s="47"/>
      <c r="B116" s="8" t="s">
        <v>20</v>
      </c>
      <c r="C116" s="8"/>
      <c r="D116" s="7"/>
      <c r="E116" s="30">
        <v>342250</v>
      </c>
    </row>
    <row r="117" spans="1:5" ht="15">
      <c r="A117" s="47"/>
      <c r="B117" s="6" t="s">
        <v>80</v>
      </c>
      <c r="C117" s="8"/>
      <c r="D117" s="7" t="s">
        <v>79</v>
      </c>
      <c r="E117" s="30">
        <f>SUM(E118)</f>
        <v>296400</v>
      </c>
    </row>
    <row r="118" spans="1:5" ht="14.25">
      <c r="A118" s="47"/>
      <c r="B118" s="9" t="s">
        <v>28</v>
      </c>
      <c r="C118" s="9"/>
      <c r="D118" s="12"/>
      <c r="E118" s="30">
        <v>296400</v>
      </c>
    </row>
    <row r="119" spans="1:5" ht="14.25">
      <c r="A119" s="47"/>
      <c r="B119" s="8" t="s">
        <v>17</v>
      </c>
      <c r="C119" s="8"/>
      <c r="D119" s="7"/>
      <c r="E119" s="30">
        <v>250000</v>
      </c>
    </row>
    <row r="120" spans="1:5" ht="15">
      <c r="A120" s="56"/>
      <c r="B120" s="6" t="s">
        <v>81</v>
      </c>
      <c r="C120" s="8"/>
      <c r="D120" s="7" t="s">
        <v>82</v>
      </c>
      <c r="E120" s="30">
        <f>SUM(E121)</f>
        <v>114184</v>
      </c>
    </row>
    <row r="121" spans="1:5" ht="14.25">
      <c r="A121" s="56"/>
      <c r="B121" s="8" t="s">
        <v>28</v>
      </c>
      <c r="C121" s="8"/>
      <c r="D121" s="7"/>
      <c r="E121" s="30">
        <v>114184</v>
      </c>
    </row>
    <row r="122" spans="1:5" ht="14.25">
      <c r="A122" s="56"/>
      <c r="B122" s="8" t="s">
        <v>17</v>
      </c>
      <c r="C122" s="8"/>
      <c r="D122" s="7"/>
      <c r="E122" s="30">
        <v>25600</v>
      </c>
    </row>
    <row r="123" spans="1:5" ht="15">
      <c r="A123" s="56"/>
      <c r="B123" s="27" t="s">
        <v>150</v>
      </c>
      <c r="C123" s="9"/>
      <c r="D123" s="7">
        <v>80195</v>
      </c>
      <c r="E123" s="30">
        <f>SUM(E124)</f>
        <v>0</v>
      </c>
    </row>
    <row r="124" spans="1:5" ht="14.25">
      <c r="A124" s="56"/>
      <c r="B124" s="9" t="s">
        <v>28</v>
      </c>
      <c r="C124" s="9"/>
      <c r="D124" s="9"/>
      <c r="E124" s="30">
        <v>0</v>
      </c>
    </row>
    <row r="125" spans="1:5" ht="14.25">
      <c r="A125" s="56"/>
      <c r="B125" s="8" t="s">
        <v>17</v>
      </c>
      <c r="C125" s="9"/>
      <c r="D125" s="9"/>
      <c r="E125" s="30">
        <v>0</v>
      </c>
    </row>
    <row r="126" spans="1:6" ht="15">
      <c r="A126" s="56"/>
      <c r="B126" s="27" t="s">
        <v>84</v>
      </c>
      <c r="C126" s="9"/>
      <c r="D126" s="12">
        <v>80197</v>
      </c>
      <c r="E126" s="30">
        <f>SUM(E127)</f>
        <v>72813</v>
      </c>
      <c r="F126" s="4"/>
    </row>
    <row r="127" spans="1:6" ht="14.25">
      <c r="A127" s="56"/>
      <c r="B127" s="8" t="s">
        <v>85</v>
      </c>
      <c r="C127" s="9"/>
      <c r="D127" s="9"/>
      <c r="E127" s="30">
        <v>72813</v>
      </c>
      <c r="F127" s="4"/>
    </row>
    <row r="128" spans="1:6" ht="15">
      <c r="A128" s="56"/>
      <c r="B128" s="6" t="s">
        <v>162</v>
      </c>
      <c r="C128" s="28">
        <v>803</v>
      </c>
      <c r="D128" s="9"/>
      <c r="E128" s="35">
        <f>SUM(E129)</f>
        <v>0</v>
      </c>
      <c r="F128" s="4"/>
    </row>
    <row r="129" spans="1:6" ht="15">
      <c r="A129" s="56"/>
      <c r="B129" s="6" t="s">
        <v>163</v>
      </c>
      <c r="C129" s="9"/>
      <c r="D129" s="12">
        <v>80309</v>
      </c>
      <c r="E129" s="30">
        <f>SUM(E130)</f>
        <v>0</v>
      </c>
      <c r="F129" s="4"/>
    </row>
    <row r="130" spans="1:6" ht="14.25">
      <c r="A130" s="56"/>
      <c r="B130" s="8" t="s">
        <v>28</v>
      </c>
      <c r="C130" s="9"/>
      <c r="D130" s="12"/>
      <c r="E130" s="30">
        <v>0</v>
      </c>
      <c r="F130" s="4"/>
    </row>
    <row r="131" spans="1:6" ht="14.25">
      <c r="A131" s="56"/>
      <c r="B131" s="8" t="s">
        <v>17</v>
      </c>
      <c r="C131" s="9"/>
      <c r="D131" s="9"/>
      <c r="E131" s="30">
        <v>0</v>
      </c>
      <c r="F131" s="4"/>
    </row>
    <row r="132" spans="1:5" ht="15">
      <c r="A132" s="53" t="s">
        <v>86</v>
      </c>
      <c r="B132" s="14" t="s">
        <v>132</v>
      </c>
      <c r="C132" s="15" t="s">
        <v>36</v>
      </c>
      <c r="D132" s="15"/>
      <c r="E132" s="31">
        <f>SUM(E133+E135+E137)</f>
        <v>0</v>
      </c>
    </row>
    <row r="133" spans="1:5" ht="15">
      <c r="A133" s="53"/>
      <c r="B133" s="6" t="s">
        <v>87</v>
      </c>
      <c r="C133" s="7"/>
      <c r="D133" s="7" t="s">
        <v>88</v>
      </c>
      <c r="E133" s="30">
        <f>SUM(E134)</f>
        <v>0</v>
      </c>
    </row>
    <row r="134" spans="1:5" ht="14.25">
      <c r="A134" s="53"/>
      <c r="B134" s="8" t="s">
        <v>20</v>
      </c>
      <c r="C134" s="7"/>
      <c r="D134" s="7"/>
      <c r="E134" s="30">
        <v>0</v>
      </c>
    </row>
    <row r="135" spans="1:5" ht="15">
      <c r="A135" s="53"/>
      <c r="B135" s="6" t="s">
        <v>89</v>
      </c>
      <c r="C135" s="7"/>
      <c r="D135" s="7" t="s">
        <v>90</v>
      </c>
      <c r="E135" s="30">
        <f>SUM(E136)</f>
        <v>0</v>
      </c>
    </row>
    <row r="136" spans="1:5" ht="14.25">
      <c r="A136" s="53"/>
      <c r="B136" s="8" t="s">
        <v>85</v>
      </c>
      <c r="C136" s="7"/>
      <c r="D136" s="7"/>
      <c r="E136" s="30">
        <v>0</v>
      </c>
    </row>
    <row r="137" spans="1:5" ht="15">
      <c r="A137" s="53"/>
      <c r="B137" s="6" t="s">
        <v>147</v>
      </c>
      <c r="C137" s="7"/>
      <c r="D137" s="7" t="s">
        <v>146</v>
      </c>
      <c r="E137" s="30">
        <f>SUM(E138)</f>
        <v>0</v>
      </c>
    </row>
    <row r="138" spans="1:5" ht="14.25">
      <c r="A138" s="53"/>
      <c r="B138" s="8" t="s">
        <v>15</v>
      </c>
      <c r="C138" s="7"/>
      <c r="D138" s="7"/>
      <c r="E138" s="30">
        <v>0</v>
      </c>
    </row>
    <row r="139" spans="1:5" ht="15">
      <c r="A139" s="41">
        <v>1</v>
      </c>
      <c r="B139" s="43" t="s">
        <v>157</v>
      </c>
      <c r="C139" s="43" t="s">
        <v>158</v>
      </c>
      <c r="D139" s="43" t="s">
        <v>159</v>
      </c>
      <c r="E139" s="44">
        <v>5</v>
      </c>
    </row>
    <row r="140" spans="1:5" ht="15">
      <c r="A140" s="53" t="s">
        <v>91</v>
      </c>
      <c r="B140" s="6" t="s">
        <v>153</v>
      </c>
      <c r="C140" s="15" t="s">
        <v>137</v>
      </c>
      <c r="D140" s="15"/>
      <c r="E140" s="31">
        <f>SUM(E141+E145+E148+E152+E155)</f>
        <v>8531134</v>
      </c>
    </row>
    <row r="141" spans="1:5" ht="15">
      <c r="A141" s="53"/>
      <c r="B141" s="6" t="s">
        <v>92</v>
      </c>
      <c r="C141" s="7"/>
      <c r="D141" s="7" t="s">
        <v>140</v>
      </c>
      <c r="E141" s="30">
        <f>SUM(E142)</f>
        <v>3310734</v>
      </c>
    </row>
    <row r="142" spans="1:5" ht="14.25">
      <c r="A142" s="53"/>
      <c r="B142" s="8" t="s">
        <v>28</v>
      </c>
      <c r="C142" s="7"/>
      <c r="D142" s="7"/>
      <c r="E142" s="30">
        <v>3310734</v>
      </c>
    </row>
    <row r="143" spans="1:5" ht="14.25">
      <c r="A143" s="53"/>
      <c r="B143" s="8" t="s">
        <v>17</v>
      </c>
      <c r="C143" s="7"/>
      <c r="D143" s="7"/>
      <c r="E143" s="30">
        <v>2161574</v>
      </c>
    </row>
    <row r="144" spans="1:5" ht="14.25">
      <c r="A144" s="53"/>
      <c r="B144" s="8" t="s">
        <v>156</v>
      </c>
      <c r="C144" s="7"/>
      <c r="D144" s="7"/>
      <c r="E144" s="30">
        <v>124973</v>
      </c>
    </row>
    <row r="145" spans="1:5" ht="15">
      <c r="A145" s="53"/>
      <c r="B145" s="6" t="s">
        <v>93</v>
      </c>
      <c r="C145" s="7"/>
      <c r="D145" s="7" t="s">
        <v>141</v>
      </c>
      <c r="E145" s="30">
        <f>SUM(E146)</f>
        <v>3013000</v>
      </c>
    </row>
    <row r="146" spans="1:5" ht="14.25">
      <c r="A146" s="53"/>
      <c r="B146" s="8" t="s">
        <v>28</v>
      </c>
      <c r="C146" s="7"/>
      <c r="D146" s="7"/>
      <c r="E146" s="30">
        <v>3013000</v>
      </c>
    </row>
    <row r="147" spans="1:5" ht="14.25">
      <c r="A147" s="53"/>
      <c r="B147" s="8" t="s">
        <v>17</v>
      </c>
      <c r="C147" s="7"/>
      <c r="D147" s="7"/>
      <c r="E147" s="30">
        <v>2061500</v>
      </c>
    </row>
    <row r="148" spans="1:5" ht="15">
      <c r="A148" s="53"/>
      <c r="B148" s="6" t="s">
        <v>94</v>
      </c>
      <c r="C148" s="7"/>
      <c r="D148" s="7" t="s">
        <v>142</v>
      </c>
      <c r="E148" s="30">
        <f>SUM(E149)</f>
        <v>1919100</v>
      </c>
    </row>
    <row r="149" spans="1:5" ht="14.25">
      <c r="A149" s="53"/>
      <c r="B149" s="8" t="s">
        <v>28</v>
      </c>
      <c r="C149" s="7"/>
      <c r="D149" s="7"/>
      <c r="E149" s="30">
        <v>1919100</v>
      </c>
    </row>
    <row r="150" spans="1:5" ht="14.25">
      <c r="A150" s="53"/>
      <c r="B150" s="8" t="s">
        <v>17</v>
      </c>
      <c r="C150" s="7"/>
      <c r="D150" s="7"/>
      <c r="E150" s="30">
        <v>32500</v>
      </c>
    </row>
    <row r="151" spans="1:5" ht="14.25">
      <c r="A151" s="53"/>
      <c r="B151" s="8" t="s">
        <v>156</v>
      </c>
      <c r="C151" s="7"/>
      <c r="D151" s="7"/>
      <c r="E151" s="30">
        <v>48100</v>
      </c>
    </row>
    <row r="152" spans="1:5" ht="15">
      <c r="A152" s="53"/>
      <c r="B152" s="6" t="s">
        <v>43</v>
      </c>
      <c r="C152" s="7"/>
      <c r="D152" s="7" t="s">
        <v>138</v>
      </c>
      <c r="E152" s="30">
        <f>SUM(E153)</f>
        <v>288300</v>
      </c>
    </row>
    <row r="153" spans="1:5" ht="14.25">
      <c r="A153" s="53"/>
      <c r="B153" s="8" t="s">
        <v>28</v>
      </c>
      <c r="C153" s="7"/>
      <c r="D153" s="7"/>
      <c r="E153" s="30">
        <v>288300</v>
      </c>
    </row>
    <row r="154" spans="1:5" ht="14.25">
      <c r="A154" s="53"/>
      <c r="B154" s="8" t="s">
        <v>17</v>
      </c>
      <c r="C154" s="7"/>
      <c r="D154" s="7"/>
      <c r="E154" s="30">
        <v>215500</v>
      </c>
    </row>
    <row r="155" spans="1:5" ht="15">
      <c r="A155" s="53"/>
      <c r="B155" s="6" t="s">
        <v>83</v>
      </c>
      <c r="C155" s="7"/>
      <c r="D155" s="7" t="s">
        <v>143</v>
      </c>
      <c r="E155" s="30">
        <f>SUM(E156)</f>
        <v>0</v>
      </c>
    </row>
    <row r="156" spans="1:5" ht="14.25">
      <c r="A156" s="53"/>
      <c r="B156" s="8" t="s">
        <v>167</v>
      </c>
      <c r="C156" s="9"/>
      <c r="D156" s="9"/>
      <c r="E156" s="30">
        <v>0</v>
      </c>
    </row>
    <row r="157" spans="1:5" ht="14.25">
      <c r="A157" s="53"/>
      <c r="B157" s="8" t="s">
        <v>17</v>
      </c>
      <c r="C157" s="9"/>
      <c r="D157" s="9"/>
      <c r="E157" s="30">
        <v>0</v>
      </c>
    </row>
    <row r="158" spans="1:5" ht="14.25">
      <c r="A158" s="53"/>
      <c r="B158" s="8" t="s">
        <v>156</v>
      </c>
      <c r="C158" s="9"/>
      <c r="D158" s="9"/>
      <c r="E158" s="30">
        <v>0</v>
      </c>
    </row>
    <row r="159" spans="1:5" ht="17.25" customHeight="1">
      <c r="A159" s="53" t="s">
        <v>95</v>
      </c>
      <c r="B159" s="14" t="s">
        <v>154</v>
      </c>
      <c r="C159" s="15" t="s">
        <v>42</v>
      </c>
      <c r="D159" s="15"/>
      <c r="E159" s="31">
        <f>SUM(E160)</f>
        <v>1333800</v>
      </c>
    </row>
    <row r="160" spans="1:5" ht="15">
      <c r="A160" s="53"/>
      <c r="B160" s="6" t="s">
        <v>45</v>
      </c>
      <c r="C160" s="7"/>
      <c r="D160" s="7" t="s">
        <v>46</v>
      </c>
      <c r="E160" s="30">
        <f>SUM(E161)</f>
        <v>1333800</v>
      </c>
    </row>
    <row r="161" spans="1:5" ht="14.25">
      <c r="A161" s="53"/>
      <c r="B161" s="8" t="s">
        <v>28</v>
      </c>
      <c r="C161" s="7"/>
      <c r="D161" s="7"/>
      <c r="E161" s="30">
        <v>1333800</v>
      </c>
    </row>
    <row r="162" spans="1:5" ht="14.25">
      <c r="A162" s="53"/>
      <c r="B162" s="8" t="s">
        <v>17</v>
      </c>
      <c r="C162" s="7"/>
      <c r="D162" s="7"/>
      <c r="E162" s="30">
        <v>1191000</v>
      </c>
    </row>
    <row r="163" spans="1:5" ht="15">
      <c r="A163" s="53" t="s">
        <v>111</v>
      </c>
      <c r="B163" s="14" t="s">
        <v>133</v>
      </c>
      <c r="C163" s="15" t="s">
        <v>96</v>
      </c>
      <c r="D163" s="15"/>
      <c r="E163" s="31">
        <f>SUM(E164+E167+E171+E175+E178+E181+E184+E186)</f>
        <v>3007933</v>
      </c>
    </row>
    <row r="164" spans="1:5" ht="15">
      <c r="A164" s="53"/>
      <c r="B164" s="6" t="s">
        <v>97</v>
      </c>
      <c r="C164" s="7"/>
      <c r="D164" s="7" t="s">
        <v>98</v>
      </c>
      <c r="E164" s="30">
        <f>SUM(E165)</f>
        <v>79600</v>
      </c>
    </row>
    <row r="165" spans="1:5" ht="14.25">
      <c r="A165" s="53"/>
      <c r="B165" s="8" t="s">
        <v>28</v>
      </c>
      <c r="C165" s="7"/>
      <c r="D165" s="7"/>
      <c r="E165" s="30">
        <v>79600</v>
      </c>
    </row>
    <row r="166" spans="1:5" ht="14.25">
      <c r="A166" s="53"/>
      <c r="B166" s="8" t="s">
        <v>17</v>
      </c>
      <c r="C166" s="7"/>
      <c r="D166" s="7"/>
      <c r="E166" s="30">
        <v>70600</v>
      </c>
    </row>
    <row r="167" spans="1:5" ht="15">
      <c r="A167" s="53"/>
      <c r="B167" s="6" t="s">
        <v>100</v>
      </c>
      <c r="C167" s="7"/>
      <c r="D167" s="7" t="s">
        <v>99</v>
      </c>
      <c r="E167" s="30">
        <f>SUM(E168+E170)</f>
        <v>1681000</v>
      </c>
    </row>
    <row r="168" spans="1:5" ht="14.25">
      <c r="A168" s="53"/>
      <c r="B168" s="8" t="s">
        <v>28</v>
      </c>
      <c r="C168" s="7"/>
      <c r="D168" s="7"/>
      <c r="E168" s="30">
        <v>1681000</v>
      </c>
    </row>
    <row r="169" spans="1:5" ht="14.25">
      <c r="A169" s="53"/>
      <c r="B169" s="8" t="s">
        <v>17</v>
      </c>
      <c r="C169" s="7"/>
      <c r="D169" s="7"/>
      <c r="E169" s="30">
        <v>1221000</v>
      </c>
    </row>
    <row r="170" spans="1:5" ht="14.25">
      <c r="A170" s="53"/>
      <c r="B170" s="8" t="s">
        <v>20</v>
      </c>
      <c r="C170" s="7"/>
      <c r="D170" s="7"/>
      <c r="E170" s="30">
        <v>0</v>
      </c>
    </row>
    <row r="171" spans="1:5" ht="30">
      <c r="A171" s="53"/>
      <c r="B171" s="14" t="s">
        <v>102</v>
      </c>
      <c r="C171" s="7"/>
      <c r="D171" s="7" t="s">
        <v>101</v>
      </c>
      <c r="E171" s="30">
        <f>SUM(E172+E174)</f>
        <v>889500</v>
      </c>
    </row>
    <row r="172" spans="1:5" ht="14.25">
      <c r="A172" s="53"/>
      <c r="B172" s="8" t="s">
        <v>28</v>
      </c>
      <c r="C172" s="7"/>
      <c r="D172" s="7"/>
      <c r="E172" s="30">
        <v>889500</v>
      </c>
    </row>
    <row r="173" spans="1:5" ht="14.25">
      <c r="A173" s="53"/>
      <c r="B173" s="8" t="s">
        <v>17</v>
      </c>
      <c r="C173" s="7"/>
      <c r="D173" s="7"/>
      <c r="E173" s="30">
        <v>747000</v>
      </c>
    </row>
    <row r="174" spans="1:5" ht="14.25">
      <c r="A174" s="53"/>
      <c r="B174" s="8" t="s">
        <v>20</v>
      </c>
      <c r="C174" s="7"/>
      <c r="D174" s="7"/>
      <c r="E174" s="30">
        <v>0</v>
      </c>
    </row>
    <row r="175" spans="1:5" ht="15">
      <c r="A175" s="53"/>
      <c r="B175" s="6" t="s">
        <v>104</v>
      </c>
      <c r="C175" s="7"/>
      <c r="D175" s="7" t="s">
        <v>103</v>
      </c>
      <c r="E175" s="30">
        <f>SUM(E176)</f>
        <v>341000</v>
      </c>
    </row>
    <row r="176" spans="1:5" ht="14.25">
      <c r="A176" s="53"/>
      <c r="B176" s="8" t="s">
        <v>28</v>
      </c>
      <c r="C176" s="7"/>
      <c r="D176" s="7"/>
      <c r="E176" s="30">
        <v>341000</v>
      </c>
    </row>
    <row r="177" spans="1:5" ht="14.25">
      <c r="A177" s="53"/>
      <c r="B177" s="8" t="s">
        <v>17</v>
      </c>
      <c r="C177" s="7"/>
      <c r="D177" s="7"/>
      <c r="E177" s="30">
        <v>116000</v>
      </c>
    </row>
    <row r="178" spans="1:5" ht="15">
      <c r="A178" s="53"/>
      <c r="B178" s="6" t="s">
        <v>105</v>
      </c>
      <c r="C178" s="7"/>
      <c r="D178" s="7" t="s">
        <v>106</v>
      </c>
      <c r="E178" s="30">
        <f>SUM(E179)</f>
        <v>0</v>
      </c>
    </row>
    <row r="179" spans="1:5" ht="14.25">
      <c r="A179" s="53"/>
      <c r="B179" s="8" t="s">
        <v>28</v>
      </c>
      <c r="C179" s="7"/>
      <c r="D179" s="7"/>
      <c r="E179" s="30">
        <v>0</v>
      </c>
    </row>
    <row r="180" spans="1:5" ht="14.25">
      <c r="A180" s="53"/>
      <c r="B180" s="8" t="s">
        <v>17</v>
      </c>
      <c r="C180" s="7"/>
      <c r="D180" s="7"/>
      <c r="E180" s="30">
        <v>0</v>
      </c>
    </row>
    <row r="181" spans="1:5" ht="15">
      <c r="A181" s="53"/>
      <c r="B181" s="6" t="s">
        <v>108</v>
      </c>
      <c r="C181" s="7"/>
      <c r="D181" s="7" t="s">
        <v>107</v>
      </c>
      <c r="E181" s="30">
        <f>SUM(E182)</f>
        <v>0</v>
      </c>
    </row>
    <row r="182" spans="1:5" ht="14.25">
      <c r="A182" s="53"/>
      <c r="B182" s="8" t="s">
        <v>28</v>
      </c>
      <c r="C182" s="7"/>
      <c r="D182" s="7"/>
      <c r="E182" s="30">
        <v>0</v>
      </c>
    </row>
    <row r="183" spans="1:5" ht="14.25">
      <c r="A183" s="53"/>
      <c r="B183" s="8" t="s">
        <v>17</v>
      </c>
      <c r="C183" s="7"/>
      <c r="D183" s="7"/>
      <c r="E183" s="30">
        <v>0</v>
      </c>
    </row>
    <row r="184" spans="1:5" ht="15">
      <c r="A184" s="53"/>
      <c r="B184" s="6" t="s">
        <v>81</v>
      </c>
      <c r="C184" s="7"/>
      <c r="D184" s="7" t="s">
        <v>109</v>
      </c>
      <c r="E184" s="30">
        <f>SUM(E185)</f>
        <v>16833</v>
      </c>
    </row>
    <row r="185" spans="1:5" ht="14.25">
      <c r="A185" s="53"/>
      <c r="B185" s="8" t="s">
        <v>15</v>
      </c>
      <c r="C185" s="7"/>
      <c r="D185" s="7"/>
      <c r="E185" s="30">
        <v>16833</v>
      </c>
    </row>
    <row r="186" spans="1:5" ht="15">
      <c r="A186" s="53"/>
      <c r="B186" s="6" t="s">
        <v>151</v>
      </c>
      <c r="C186" s="7"/>
      <c r="D186" s="7" t="s">
        <v>110</v>
      </c>
      <c r="E186" s="30">
        <v>0</v>
      </c>
    </row>
    <row r="187" spans="1:5" ht="15">
      <c r="A187" s="41">
        <v>1</v>
      </c>
      <c r="B187" s="43" t="s">
        <v>157</v>
      </c>
      <c r="C187" s="43" t="s">
        <v>158</v>
      </c>
      <c r="D187" s="43" t="s">
        <v>159</v>
      </c>
      <c r="E187" s="44">
        <v>5</v>
      </c>
    </row>
    <row r="188" spans="1:5" ht="15">
      <c r="A188" s="53" t="s">
        <v>117</v>
      </c>
      <c r="B188" s="6" t="s">
        <v>134</v>
      </c>
      <c r="C188" s="15" t="s">
        <v>112</v>
      </c>
      <c r="D188" s="15"/>
      <c r="E188" s="31">
        <f>SUM(E189+E192+E193)</f>
        <v>225000</v>
      </c>
    </row>
    <row r="189" spans="1:5" ht="15">
      <c r="A189" s="53"/>
      <c r="B189" s="6" t="s">
        <v>114</v>
      </c>
      <c r="C189" s="7"/>
      <c r="D189" s="7" t="s">
        <v>113</v>
      </c>
      <c r="E189" s="30">
        <f>SUM(E190)</f>
        <v>15000</v>
      </c>
    </row>
    <row r="190" spans="1:5" ht="14.25">
      <c r="A190" s="53"/>
      <c r="B190" s="8" t="s">
        <v>28</v>
      </c>
      <c r="C190" s="7"/>
      <c r="D190" s="7"/>
      <c r="E190" s="32">
        <v>15000</v>
      </c>
    </row>
    <row r="191" spans="1:5" ht="14.25">
      <c r="A191" s="53"/>
      <c r="B191" s="8" t="s">
        <v>156</v>
      </c>
      <c r="C191" s="7"/>
      <c r="D191" s="7"/>
      <c r="E191" s="32">
        <v>0</v>
      </c>
    </row>
    <row r="192" spans="1:5" ht="15">
      <c r="A192" s="53"/>
      <c r="B192" s="6" t="s">
        <v>152</v>
      </c>
      <c r="C192" s="7"/>
      <c r="D192" s="7" t="s">
        <v>115</v>
      </c>
      <c r="E192" s="30">
        <v>10000</v>
      </c>
    </row>
    <row r="193" spans="1:5" ht="15">
      <c r="A193" s="53"/>
      <c r="B193" s="6" t="s">
        <v>164</v>
      </c>
      <c r="C193" s="7"/>
      <c r="D193" s="7" t="s">
        <v>116</v>
      </c>
      <c r="E193" s="30">
        <f>SUM(E194+E196)</f>
        <v>200000</v>
      </c>
    </row>
    <row r="194" spans="1:5" ht="14.25">
      <c r="A194" s="53"/>
      <c r="B194" s="8" t="s">
        <v>28</v>
      </c>
      <c r="C194" s="7"/>
      <c r="D194" s="7"/>
      <c r="E194" s="30">
        <f>SUM(E195)</f>
        <v>200000</v>
      </c>
    </row>
    <row r="195" spans="1:5" ht="14.25">
      <c r="A195" s="53"/>
      <c r="B195" s="8" t="s">
        <v>156</v>
      </c>
      <c r="C195" s="7"/>
      <c r="D195" s="7"/>
      <c r="E195" s="30">
        <v>200000</v>
      </c>
    </row>
    <row r="196" spans="1:5" ht="14.25">
      <c r="A196" s="53"/>
      <c r="B196" s="8" t="s">
        <v>20</v>
      </c>
      <c r="C196" s="7"/>
      <c r="D196" s="7"/>
      <c r="E196" s="30">
        <v>0</v>
      </c>
    </row>
    <row r="197" spans="1:5" ht="15">
      <c r="A197" s="53" t="s">
        <v>121</v>
      </c>
      <c r="B197" s="6" t="s">
        <v>135</v>
      </c>
      <c r="C197" s="15" t="s">
        <v>118</v>
      </c>
      <c r="D197" s="15"/>
      <c r="E197" s="31">
        <f>SUM(E198)</f>
        <v>30000</v>
      </c>
    </row>
    <row r="198" spans="1:5" ht="15">
      <c r="A198" s="53"/>
      <c r="B198" s="6" t="s">
        <v>120</v>
      </c>
      <c r="C198" s="7"/>
      <c r="D198" s="7" t="s">
        <v>119</v>
      </c>
      <c r="E198" s="30">
        <f>SUM(E199)</f>
        <v>30000</v>
      </c>
    </row>
    <row r="199" spans="1:5" ht="15" thickBot="1">
      <c r="A199" s="55"/>
      <c r="B199" s="16" t="s">
        <v>15</v>
      </c>
      <c r="C199" s="13"/>
      <c r="D199" s="13"/>
      <c r="E199" s="52">
        <v>30000</v>
      </c>
    </row>
    <row r="200" spans="1:5" ht="15.75" thickBot="1">
      <c r="A200" s="19"/>
      <c r="B200" s="22" t="s">
        <v>144</v>
      </c>
      <c r="C200" s="23"/>
      <c r="D200" s="23"/>
      <c r="E200" s="50">
        <f>SUM(E201)</f>
        <v>18000</v>
      </c>
    </row>
    <row r="201" spans="1:5" ht="15">
      <c r="A201" s="54" t="s">
        <v>3</v>
      </c>
      <c r="B201" s="18" t="s">
        <v>126</v>
      </c>
      <c r="C201" s="17" t="s">
        <v>29</v>
      </c>
      <c r="D201" s="24"/>
      <c r="E201" s="33">
        <f>SUM(E202)</f>
        <v>18000</v>
      </c>
    </row>
    <row r="202" spans="1:5" ht="15.75" thickBot="1">
      <c r="A202" s="55"/>
      <c r="B202" s="25" t="s">
        <v>166</v>
      </c>
      <c r="C202" s="26"/>
      <c r="D202" s="13" t="s">
        <v>31</v>
      </c>
      <c r="E202" s="52">
        <v>18000</v>
      </c>
    </row>
    <row r="203" spans="1:5" ht="15.75" thickBot="1">
      <c r="A203" s="2"/>
      <c r="B203" s="22" t="s">
        <v>122</v>
      </c>
      <c r="C203" s="21"/>
      <c r="D203" s="21"/>
      <c r="E203" s="50">
        <f>SUM(E11+E56+E200)</f>
        <v>55648448</v>
      </c>
    </row>
    <row r="209" ht="14.25">
      <c r="B209" s="3"/>
    </row>
    <row r="210" ht="14.25">
      <c r="B210" s="3"/>
    </row>
  </sheetData>
  <mergeCells count="22">
    <mergeCell ref="E8:E9"/>
    <mergeCell ref="C8:C9"/>
    <mergeCell ref="A18:A26"/>
    <mergeCell ref="A8:A9"/>
    <mergeCell ref="B8:B9"/>
    <mergeCell ref="D8:D9"/>
    <mergeCell ref="A12:A14"/>
    <mergeCell ref="A15:A17"/>
    <mergeCell ref="A34:A40"/>
    <mergeCell ref="A201:A202"/>
    <mergeCell ref="A140:A158"/>
    <mergeCell ref="A159:A162"/>
    <mergeCell ref="A163:A186"/>
    <mergeCell ref="A197:A199"/>
    <mergeCell ref="A120:A131"/>
    <mergeCell ref="A57:A59"/>
    <mergeCell ref="A188:A196"/>
    <mergeCell ref="A66:A68"/>
    <mergeCell ref="A132:A138"/>
    <mergeCell ref="A79:A86"/>
    <mergeCell ref="A87:A88"/>
    <mergeCell ref="A89:A9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&amp;CStrona &amp;P</oddFooter>
  </headerFooter>
  <rowBreaks count="4" manualBreakCount="4">
    <brk id="47" max="4" man="1"/>
    <brk id="90" max="4" man="1"/>
    <brk id="138" max="4" man="1"/>
    <brk id="1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2005-12-30T08:26:02Z</cp:lastPrinted>
  <dcterms:created xsi:type="dcterms:W3CDTF">2003-10-03T09:00:40Z</dcterms:created>
  <dcterms:modified xsi:type="dcterms:W3CDTF">2005-12-30T08:26:06Z</dcterms:modified>
  <cp:category/>
  <cp:version/>
  <cp:contentType/>
  <cp:contentStatus/>
</cp:coreProperties>
</file>