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'Arkusz1'!$A$1:$T$50</definedName>
    <definedName name="_xlnm.Print_Titles" localSheetId="0">'Arkusz1'!$8:$9</definedName>
  </definedNames>
  <calcPr fullCalcOnLoad="1"/>
</workbook>
</file>

<file path=xl/sharedStrings.xml><?xml version="1.0" encoding="utf-8"?>
<sst xmlns="http://schemas.openxmlformats.org/spreadsheetml/2006/main" count="84" uniqueCount="59">
  <si>
    <t>Zarządu Powiatu Brzeskiego</t>
  </si>
  <si>
    <t xml:space="preserve">                          Zmiany w planie wydatków w poszczególnych jednostkach i §§</t>
  </si>
  <si>
    <t>Dział/              Rozdział</t>
  </si>
  <si>
    <t>Nazwa jednostki</t>
  </si>
  <si>
    <t>Razem</t>
  </si>
  <si>
    <t>1.</t>
  </si>
  <si>
    <t>- zmniejszenie</t>
  </si>
  <si>
    <t>- zwiększenie</t>
  </si>
  <si>
    <t>2.</t>
  </si>
  <si>
    <t>OGÓŁEM, w tym:</t>
  </si>
  <si>
    <t>§ 4300</t>
  </si>
  <si>
    <t>§ 4270</t>
  </si>
  <si>
    <t>Lp.</t>
  </si>
  <si>
    <t>§ 4360</t>
  </si>
  <si>
    <t>§ 4370</t>
  </si>
  <si>
    <t>3.</t>
  </si>
  <si>
    <t>§ 4430</t>
  </si>
  <si>
    <t>§ 4170</t>
  </si>
  <si>
    <t>§ 4440</t>
  </si>
  <si>
    <t>600/60014</t>
  </si>
  <si>
    <t>Razem 60014,                   w tym:</t>
  </si>
  <si>
    <t>Zarząd Dróg Powiatowych w Brzegu</t>
  </si>
  <si>
    <t>600/60078</t>
  </si>
  <si>
    <t>Razem 60078,                   w tym:</t>
  </si>
  <si>
    <t>§ 4210</t>
  </si>
  <si>
    <t>801/80102</t>
  </si>
  <si>
    <t>Razem 80102,                   w tym:</t>
  </si>
  <si>
    <t>Zespół Szkół Specjalnych w Brzegu</t>
  </si>
  <si>
    <t>§ 3020</t>
  </si>
  <si>
    <t>§ 4280</t>
  </si>
  <si>
    <t>§ 4410</t>
  </si>
  <si>
    <t>§ 4700</t>
  </si>
  <si>
    <t>801/80111</t>
  </si>
  <si>
    <t>Razem 80111,                   w tym:</t>
  </si>
  <si>
    <t>854/85401</t>
  </si>
  <si>
    <t>Razem 85401,                   w tym:</t>
  </si>
  <si>
    <t>Specjalny Ośrodek Szkolno-Wychowawczy w Grodkowie</t>
  </si>
  <si>
    <t>801/80134</t>
  </si>
  <si>
    <t>Razem 80134,                   w tym:</t>
  </si>
  <si>
    <t>854/85403</t>
  </si>
  <si>
    <t>Razem 85403,                   w tym:</t>
  </si>
  <si>
    <t>§ 4530</t>
  </si>
  <si>
    <t>921/92105</t>
  </si>
  <si>
    <t>Razem 92105,                   w tym:</t>
  </si>
  <si>
    <t>Jednostka Starostwa</t>
  </si>
  <si>
    <t>926/92605</t>
  </si>
  <si>
    <t>Razem 92605,                   w tym:</t>
  </si>
  <si>
    <t>4.</t>
  </si>
  <si>
    <t>5.</t>
  </si>
  <si>
    <t>6.</t>
  </si>
  <si>
    <t>7.</t>
  </si>
  <si>
    <t>8.</t>
  </si>
  <si>
    <t>9.</t>
  </si>
  <si>
    <t>§ 4010</t>
  </si>
  <si>
    <t>§ 4110</t>
  </si>
  <si>
    <t>§ 4120</t>
  </si>
  <si>
    <t>Załącznik nr 2</t>
  </si>
  <si>
    <t>z dnia 27 października 2011r.</t>
  </si>
  <si>
    <t>do uchwały nr XIII/85/11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</si>
</sst>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_z_ł"/>
  </numFmts>
  <fonts count="39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8"/>
      <name val="Arial CE"/>
      <family val="0"/>
    </font>
    <font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right"/>
    </xf>
    <xf numFmtId="172" fontId="1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right" vertical="center" wrapText="1"/>
    </xf>
    <xf numFmtId="172" fontId="2" fillId="0" borderId="11" xfId="0" applyNumberFormat="1" applyFont="1" applyBorder="1" applyAlignment="1">
      <alignment horizontal="right" vertical="center" wrapText="1"/>
    </xf>
    <xf numFmtId="172" fontId="1" fillId="0" borderId="10" xfId="0" applyNumberFormat="1" applyFont="1" applyBorder="1" applyAlignment="1">
      <alignment horizontal="right" vertical="center" wrapText="1"/>
    </xf>
    <xf numFmtId="172" fontId="1" fillId="0" borderId="11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0" fontId="2" fillId="4" borderId="10" xfId="0" applyFont="1" applyFill="1" applyBorder="1" applyAlignment="1">
      <alignment horizontal="center" vertical="center"/>
    </xf>
    <xf numFmtId="172" fontId="1" fillId="4" borderId="10" xfId="0" applyNumberFormat="1" applyFont="1" applyFill="1" applyBorder="1" applyAlignment="1">
      <alignment horizontal="right" vertical="center" wrapText="1"/>
    </xf>
    <xf numFmtId="172" fontId="2" fillId="4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72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2" fontId="2" fillId="4" borderId="11" xfId="0" applyNumberFormat="1" applyFont="1" applyFill="1" applyBorder="1" applyAlignment="1">
      <alignment horizontal="right" vertical="center" wrapText="1"/>
    </xf>
    <xf numFmtId="172" fontId="2" fillId="33" borderId="10" xfId="0" applyNumberFormat="1" applyFont="1" applyFill="1" applyBorder="1" applyAlignment="1">
      <alignment horizontal="right" vertical="center" wrapText="1"/>
    </xf>
    <xf numFmtId="172" fontId="2" fillId="33" borderId="12" xfId="0" applyNumberFormat="1" applyFont="1" applyFill="1" applyBorder="1" applyAlignment="1">
      <alignment horizontal="right" vertical="center" wrapText="1"/>
    </xf>
    <xf numFmtId="172" fontId="2" fillId="4" borderId="12" xfId="0" applyNumberFormat="1" applyFont="1" applyFill="1" applyBorder="1" applyAlignment="1">
      <alignment horizontal="right" vertical="center" wrapText="1"/>
    </xf>
    <xf numFmtId="172" fontId="1" fillId="0" borderId="0" xfId="0" applyNumberFormat="1" applyFont="1" applyAlignment="1">
      <alignment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33" borderId="13" xfId="0" applyNumberFormat="1" applyFont="1" applyFill="1" applyBorder="1" applyAlignment="1">
      <alignment horizontal="center" vertical="center" wrapText="1"/>
    </xf>
    <xf numFmtId="172" fontId="2" fillId="33" borderId="13" xfId="0" applyNumberFormat="1" applyFont="1" applyFill="1" applyBorder="1" applyAlignment="1">
      <alignment horizontal="right" vertical="center" wrapText="1"/>
    </xf>
    <xf numFmtId="172" fontId="2" fillId="4" borderId="13" xfId="0" applyNumberFormat="1" applyFont="1" applyFill="1" applyBorder="1" applyAlignment="1">
      <alignment horizontal="right" vertical="center" wrapText="1"/>
    </xf>
    <xf numFmtId="172" fontId="2" fillId="0" borderId="14" xfId="0" applyNumberFormat="1" applyFont="1" applyBorder="1" applyAlignment="1">
      <alignment horizontal="right" vertical="center" wrapText="1"/>
    </xf>
    <xf numFmtId="172" fontId="2" fillId="0" borderId="15" xfId="0" applyNumberFormat="1" applyFont="1" applyBorder="1" applyAlignment="1">
      <alignment horizontal="right" vertical="center" wrapText="1"/>
    </xf>
    <xf numFmtId="172" fontId="2" fillId="0" borderId="16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/>
    </xf>
    <xf numFmtId="172" fontId="1" fillId="0" borderId="17" xfId="0" applyNumberFormat="1" applyFont="1" applyBorder="1" applyAlignment="1">
      <alignment horizontal="right" vertical="center" wrapText="1"/>
    </xf>
    <xf numFmtId="172" fontId="2" fillId="0" borderId="17" xfId="0" applyNumberFormat="1" applyFont="1" applyBorder="1" applyAlignment="1">
      <alignment horizontal="right" vertical="center" wrapText="1"/>
    </xf>
    <xf numFmtId="172" fontId="2" fillId="0" borderId="18" xfId="0" applyNumberFormat="1" applyFont="1" applyBorder="1" applyAlignment="1">
      <alignment horizontal="right" vertical="center" wrapText="1"/>
    </xf>
    <xf numFmtId="172" fontId="2" fillId="33" borderId="19" xfId="0" applyNumberFormat="1" applyFont="1" applyFill="1" applyBorder="1" applyAlignment="1">
      <alignment horizontal="right" vertical="center" wrapText="1"/>
    </xf>
    <xf numFmtId="172" fontId="2" fillId="33" borderId="17" xfId="0" applyNumberFormat="1" applyFont="1" applyFill="1" applyBorder="1" applyAlignment="1">
      <alignment horizontal="right" vertical="center" wrapText="1"/>
    </xf>
    <xf numFmtId="172" fontId="2" fillId="33" borderId="20" xfId="0" applyNumberFormat="1" applyFont="1" applyFill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172" fontId="1" fillId="0" borderId="21" xfId="0" applyNumberFormat="1" applyFont="1" applyBorder="1" applyAlignment="1">
      <alignment horizontal="right" vertical="center" wrapText="1"/>
    </xf>
    <xf numFmtId="172" fontId="2" fillId="0" borderId="21" xfId="0" applyNumberFormat="1" applyFont="1" applyBorder="1" applyAlignment="1">
      <alignment horizontal="right" vertical="center" wrapText="1"/>
    </xf>
    <xf numFmtId="172" fontId="1" fillId="0" borderId="22" xfId="0" applyNumberFormat="1" applyFont="1" applyFill="1" applyBorder="1" applyAlignment="1">
      <alignment horizontal="right" vertical="center" wrapText="1"/>
    </xf>
    <xf numFmtId="172" fontId="1" fillId="0" borderId="21" xfId="0" applyNumberFormat="1" applyFont="1" applyFill="1" applyBorder="1" applyAlignment="1">
      <alignment horizontal="right" vertical="center" wrapText="1"/>
    </xf>
    <xf numFmtId="172" fontId="2" fillId="0" borderId="21" xfId="0" applyNumberFormat="1" applyFont="1" applyFill="1" applyBorder="1" applyAlignment="1">
      <alignment horizontal="right" vertical="center" wrapText="1"/>
    </xf>
    <xf numFmtId="172" fontId="2" fillId="33" borderId="23" xfId="0" applyNumberFormat="1" applyFont="1" applyFill="1" applyBorder="1" applyAlignment="1">
      <alignment horizontal="right" vertical="center" wrapText="1"/>
    </xf>
    <xf numFmtId="172" fontId="2" fillId="33" borderId="21" xfId="0" applyNumberFormat="1" applyFont="1" applyFill="1" applyBorder="1" applyAlignment="1">
      <alignment horizontal="right" vertical="center" wrapText="1"/>
    </xf>
    <xf numFmtId="172" fontId="2" fillId="33" borderId="24" xfId="0" applyNumberFormat="1" applyFont="1" applyFill="1" applyBorder="1" applyAlignment="1">
      <alignment horizontal="right" vertical="center" wrapText="1"/>
    </xf>
    <xf numFmtId="0" fontId="2" fillId="4" borderId="25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172" fontId="1" fillId="4" borderId="26" xfId="0" applyNumberFormat="1" applyFont="1" applyFill="1" applyBorder="1" applyAlignment="1">
      <alignment horizontal="right" vertical="center" wrapText="1"/>
    </xf>
    <xf numFmtId="172" fontId="1" fillId="4" borderId="15" xfId="0" applyNumberFormat="1" applyFont="1" applyFill="1" applyBorder="1" applyAlignment="1">
      <alignment horizontal="right" vertical="center" wrapText="1"/>
    </xf>
    <xf numFmtId="172" fontId="2" fillId="4" borderId="26" xfId="0" applyNumberFormat="1" applyFont="1" applyFill="1" applyBorder="1" applyAlignment="1">
      <alignment horizontal="right" vertical="center" wrapText="1"/>
    </xf>
    <xf numFmtId="172" fontId="2" fillId="4" borderId="15" xfId="0" applyNumberFormat="1" applyFont="1" applyFill="1" applyBorder="1" applyAlignment="1">
      <alignment horizontal="right" vertical="center" wrapText="1"/>
    </xf>
    <xf numFmtId="172" fontId="2" fillId="4" borderId="27" xfId="0" applyNumberFormat="1" applyFont="1" applyFill="1" applyBorder="1" applyAlignment="1">
      <alignment horizontal="right" vertical="center" wrapText="1"/>
    </xf>
    <xf numFmtId="172" fontId="1" fillId="4" borderId="28" xfId="0" applyNumberFormat="1" applyFont="1" applyFill="1" applyBorder="1" applyAlignment="1">
      <alignment horizontal="right" vertical="center" wrapText="1"/>
    </xf>
    <xf numFmtId="172" fontId="2" fillId="4" borderId="25" xfId="0" applyNumberFormat="1" applyFont="1" applyFill="1" applyBorder="1" applyAlignment="1">
      <alignment horizontal="right" vertical="center" wrapText="1"/>
    </xf>
    <xf numFmtId="172" fontId="2" fillId="4" borderId="14" xfId="0" applyNumberFormat="1" applyFont="1" applyFill="1" applyBorder="1" applyAlignment="1">
      <alignment horizontal="right" vertical="center" wrapText="1"/>
    </xf>
    <xf numFmtId="172" fontId="2" fillId="4" borderId="29" xfId="0" applyNumberFormat="1" applyFont="1" applyFill="1" applyBorder="1" applyAlignment="1">
      <alignment horizontal="right" vertical="center" wrapText="1"/>
    </xf>
    <xf numFmtId="172" fontId="2" fillId="4" borderId="16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172" fontId="2" fillId="33" borderId="26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172" fontId="2" fillId="33" borderId="29" xfId="0" applyNumberFormat="1" applyFont="1" applyFill="1" applyBorder="1" applyAlignment="1">
      <alignment horizontal="center" vertical="center" wrapText="1"/>
    </xf>
    <xf numFmtId="172" fontId="2" fillId="33" borderId="12" xfId="0" applyNumberFormat="1" applyFont="1" applyFill="1" applyBorder="1" applyAlignment="1">
      <alignment horizontal="center" vertical="center" wrapText="1"/>
    </xf>
    <xf numFmtId="172" fontId="2" fillId="33" borderId="25" xfId="0" applyNumberFormat="1" applyFont="1" applyFill="1" applyBorder="1" applyAlignment="1">
      <alignment horizontal="center" vertical="center" wrapText="1"/>
    </xf>
    <xf numFmtId="172" fontId="2" fillId="33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view="pageBreakPreview" zoomScale="70" zoomScaleSheetLayoutView="70" zoomScalePageLayoutView="0" workbookViewId="0" topLeftCell="E1">
      <pane ySplit="9" topLeftCell="A10" activePane="bottomLeft" state="frozen"/>
      <selection pane="topLeft" activeCell="A1" sqref="A1"/>
      <selection pane="bottomLeft" activeCell="Q3" sqref="Q3"/>
    </sheetView>
  </sheetViews>
  <sheetFormatPr defaultColWidth="9.125" defaultRowHeight="12.75"/>
  <cols>
    <col min="1" max="1" width="5.875" style="1" customWidth="1"/>
    <col min="2" max="2" width="18.375" style="2" customWidth="1"/>
    <col min="3" max="3" width="29.625" style="1" customWidth="1"/>
    <col min="4" max="7" width="12.375" style="1" customWidth="1"/>
    <col min="8" max="19" width="10.50390625" style="1" customWidth="1"/>
    <col min="20" max="20" width="14.625" style="1" customWidth="1"/>
    <col min="21" max="21" width="0.37109375" style="1" customWidth="1"/>
    <col min="22" max="22" width="9.50390625" style="1" bestFit="1" customWidth="1"/>
    <col min="23" max="16384" width="9.125" style="1" customWidth="1"/>
  </cols>
  <sheetData>
    <row r="1" ht="15">
      <c r="Q1" s="1" t="s">
        <v>56</v>
      </c>
    </row>
    <row r="2" ht="21" customHeight="1">
      <c r="Q2" s="1" t="s">
        <v>58</v>
      </c>
    </row>
    <row r="3" spans="3:17" ht="18.75" customHeight="1">
      <c r="C3" s="8"/>
      <c r="D3" s="8"/>
      <c r="E3" s="8"/>
      <c r="F3" s="8"/>
      <c r="G3" s="8"/>
      <c r="Q3" s="1" t="s">
        <v>0</v>
      </c>
    </row>
    <row r="4" spans="2:17" ht="21" customHeight="1">
      <c r="B4" s="36"/>
      <c r="C4" s="3"/>
      <c r="D4" s="3"/>
      <c r="E4" s="3"/>
      <c r="F4" s="3"/>
      <c r="G4" s="3"/>
      <c r="Q4" s="1" t="s">
        <v>57</v>
      </c>
    </row>
    <row r="5" spans="3:7" ht="21" customHeight="1">
      <c r="C5" s="3"/>
      <c r="D5" s="3"/>
      <c r="E5" s="3"/>
      <c r="F5" s="3"/>
      <c r="G5" s="3"/>
    </row>
    <row r="6" spans="1:20" ht="17.25">
      <c r="A6" s="89" t="s">
        <v>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</row>
    <row r="7" spans="1:20" ht="15" customHeight="1" thickBot="1">
      <c r="A7" s="5"/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4"/>
    </row>
    <row r="8" spans="1:20" ht="34.5" customHeight="1">
      <c r="A8" s="11" t="s">
        <v>12</v>
      </c>
      <c r="B8" s="12" t="s">
        <v>2</v>
      </c>
      <c r="C8" s="11" t="s">
        <v>3</v>
      </c>
      <c r="D8" s="44" t="s">
        <v>28</v>
      </c>
      <c r="E8" s="61" t="s">
        <v>53</v>
      </c>
      <c r="F8" s="62" t="s">
        <v>54</v>
      </c>
      <c r="G8" s="62" t="s">
        <v>55</v>
      </c>
      <c r="H8" s="63" t="s">
        <v>17</v>
      </c>
      <c r="I8" s="51" t="s">
        <v>24</v>
      </c>
      <c r="J8" s="11" t="s">
        <v>11</v>
      </c>
      <c r="K8" s="11" t="s">
        <v>29</v>
      </c>
      <c r="L8" s="11" t="s">
        <v>10</v>
      </c>
      <c r="M8" s="11" t="s">
        <v>13</v>
      </c>
      <c r="N8" s="11" t="s">
        <v>14</v>
      </c>
      <c r="O8" s="11" t="s">
        <v>30</v>
      </c>
      <c r="P8" s="11" t="s">
        <v>16</v>
      </c>
      <c r="Q8" s="11" t="s">
        <v>18</v>
      </c>
      <c r="R8" s="11" t="s">
        <v>41</v>
      </c>
      <c r="S8" s="11" t="s">
        <v>31</v>
      </c>
      <c r="T8" s="13" t="s">
        <v>4</v>
      </c>
    </row>
    <row r="9" spans="1:20" ht="19.5" customHeight="1">
      <c r="A9" s="11">
        <v>1</v>
      </c>
      <c r="B9" s="12">
        <v>2</v>
      </c>
      <c r="C9" s="11">
        <v>3</v>
      </c>
      <c r="D9" s="44">
        <v>4</v>
      </c>
      <c r="E9" s="64">
        <v>5</v>
      </c>
      <c r="F9" s="21">
        <v>6</v>
      </c>
      <c r="G9" s="21">
        <v>7</v>
      </c>
      <c r="H9" s="65">
        <v>8</v>
      </c>
      <c r="I9" s="5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4">
        <v>20</v>
      </c>
    </row>
    <row r="10" spans="1:20" ht="33.75" customHeight="1">
      <c r="A10" s="19" t="s">
        <v>5</v>
      </c>
      <c r="B10" s="19" t="s">
        <v>19</v>
      </c>
      <c r="C10" s="19" t="s">
        <v>21</v>
      </c>
      <c r="D10" s="45"/>
      <c r="E10" s="66"/>
      <c r="F10" s="22"/>
      <c r="G10" s="22"/>
      <c r="H10" s="67"/>
      <c r="I10" s="53">
        <v>20734</v>
      </c>
      <c r="J10" s="17">
        <v>-10000</v>
      </c>
      <c r="K10" s="17"/>
      <c r="L10" s="17"/>
      <c r="M10" s="17"/>
      <c r="N10" s="17"/>
      <c r="O10" s="17"/>
      <c r="P10" s="17"/>
      <c r="Q10" s="17"/>
      <c r="R10" s="17"/>
      <c r="S10" s="17"/>
      <c r="T10" s="10">
        <f>SUM(D10:S10)</f>
        <v>10734</v>
      </c>
    </row>
    <row r="11" spans="1:20" ht="33" customHeight="1">
      <c r="A11" s="76" t="s">
        <v>20</v>
      </c>
      <c r="B11" s="76"/>
      <c r="C11" s="14"/>
      <c r="D11" s="46"/>
      <c r="E11" s="68"/>
      <c r="F11" s="23"/>
      <c r="G11" s="23"/>
      <c r="H11" s="69"/>
      <c r="I11" s="54">
        <f>SUM(I10)</f>
        <v>20734</v>
      </c>
      <c r="J11" s="10">
        <f>SUM(J10)</f>
        <v>-10000</v>
      </c>
      <c r="K11" s="10"/>
      <c r="L11" s="10"/>
      <c r="M11" s="10"/>
      <c r="N11" s="10"/>
      <c r="O11" s="10"/>
      <c r="P11" s="10"/>
      <c r="Q11" s="10"/>
      <c r="R11" s="10"/>
      <c r="S11" s="10"/>
      <c r="T11" s="10">
        <f aca="true" t="shared" si="0" ref="T11:T50">SUM(D11:S11)</f>
        <v>10734</v>
      </c>
    </row>
    <row r="12" spans="1:20" ht="19.5" customHeight="1">
      <c r="A12" s="77" t="s">
        <v>6</v>
      </c>
      <c r="B12" s="77"/>
      <c r="C12" s="14"/>
      <c r="D12" s="46"/>
      <c r="E12" s="68"/>
      <c r="F12" s="23"/>
      <c r="G12" s="23"/>
      <c r="H12" s="69"/>
      <c r="I12" s="54"/>
      <c r="J12" s="17">
        <f>SUM(J10)</f>
        <v>-10000</v>
      </c>
      <c r="K12" s="10"/>
      <c r="L12" s="10"/>
      <c r="M12" s="10"/>
      <c r="N12" s="10"/>
      <c r="O12" s="10"/>
      <c r="P12" s="10"/>
      <c r="Q12" s="10"/>
      <c r="R12" s="10"/>
      <c r="S12" s="10"/>
      <c r="T12" s="10">
        <f t="shared" si="0"/>
        <v>-10000</v>
      </c>
    </row>
    <row r="13" spans="1:20" ht="19.5" customHeight="1">
      <c r="A13" s="77" t="s">
        <v>7</v>
      </c>
      <c r="B13" s="77"/>
      <c r="C13" s="14"/>
      <c r="D13" s="46"/>
      <c r="E13" s="68"/>
      <c r="F13" s="23"/>
      <c r="G13" s="23"/>
      <c r="H13" s="69"/>
      <c r="I13" s="53">
        <f>SUM(I10)</f>
        <v>20734</v>
      </c>
      <c r="J13" s="17"/>
      <c r="K13" s="17"/>
      <c r="L13" s="17"/>
      <c r="M13" s="17"/>
      <c r="N13" s="17"/>
      <c r="O13" s="17"/>
      <c r="P13" s="17"/>
      <c r="Q13" s="10"/>
      <c r="R13" s="10"/>
      <c r="S13" s="10"/>
      <c r="T13" s="10">
        <f t="shared" si="0"/>
        <v>20734</v>
      </c>
    </row>
    <row r="14" spans="1:20" ht="36" customHeight="1">
      <c r="A14" s="19" t="s">
        <v>8</v>
      </c>
      <c r="B14" s="19" t="s">
        <v>22</v>
      </c>
      <c r="C14" s="19" t="s">
        <v>21</v>
      </c>
      <c r="D14" s="45"/>
      <c r="E14" s="66"/>
      <c r="F14" s="22"/>
      <c r="G14" s="22"/>
      <c r="H14" s="67"/>
      <c r="I14" s="53"/>
      <c r="J14" s="17">
        <v>-10734</v>
      </c>
      <c r="K14" s="17"/>
      <c r="L14" s="17"/>
      <c r="M14" s="17"/>
      <c r="N14" s="17"/>
      <c r="O14" s="17"/>
      <c r="P14" s="17"/>
      <c r="Q14" s="17"/>
      <c r="R14" s="17"/>
      <c r="S14" s="17"/>
      <c r="T14" s="10">
        <f t="shared" si="0"/>
        <v>-10734</v>
      </c>
    </row>
    <row r="15" spans="1:20" ht="33" customHeight="1">
      <c r="A15" s="76" t="s">
        <v>23</v>
      </c>
      <c r="B15" s="76"/>
      <c r="C15" s="14"/>
      <c r="D15" s="46"/>
      <c r="E15" s="68"/>
      <c r="F15" s="23"/>
      <c r="G15" s="23"/>
      <c r="H15" s="69"/>
      <c r="I15" s="54"/>
      <c r="J15" s="10">
        <f>SUM(J14)</f>
        <v>-10734</v>
      </c>
      <c r="K15" s="10"/>
      <c r="L15" s="10"/>
      <c r="M15" s="10"/>
      <c r="N15" s="10"/>
      <c r="O15" s="10"/>
      <c r="P15" s="10"/>
      <c r="Q15" s="10"/>
      <c r="R15" s="10"/>
      <c r="S15" s="10"/>
      <c r="T15" s="10">
        <f t="shared" si="0"/>
        <v>-10734</v>
      </c>
    </row>
    <row r="16" spans="1:20" ht="19.5" customHeight="1">
      <c r="A16" s="77" t="s">
        <v>6</v>
      </c>
      <c r="B16" s="77"/>
      <c r="C16" s="14"/>
      <c r="D16" s="46"/>
      <c r="E16" s="68"/>
      <c r="F16" s="23"/>
      <c r="G16" s="23"/>
      <c r="H16" s="67"/>
      <c r="I16" s="53"/>
      <c r="J16" s="17">
        <f>SUM(J14)</f>
        <v>-10734</v>
      </c>
      <c r="K16" s="17"/>
      <c r="L16" s="17"/>
      <c r="M16" s="17"/>
      <c r="N16" s="17"/>
      <c r="O16" s="17"/>
      <c r="P16" s="17"/>
      <c r="Q16" s="17"/>
      <c r="R16" s="17"/>
      <c r="S16" s="17"/>
      <c r="T16" s="10">
        <f t="shared" si="0"/>
        <v>-10734</v>
      </c>
    </row>
    <row r="17" spans="1:20" ht="19.5" customHeight="1">
      <c r="A17" s="77" t="s">
        <v>7</v>
      </c>
      <c r="B17" s="77"/>
      <c r="C17" s="14"/>
      <c r="D17" s="46"/>
      <c r="E17" s="68"/>
      <c r="F17" s="23"/>
      <c r="G17" s="23"/>
      <c r="H17" s="67"/>
      <c r="I17" s="53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0">
        <f t="shared" si="0"/>
        <v>0</v>
      </c>
    </row>
    <row r="18" spans="1:20" ht="36" customHeight="1">
      <c r="A18" s="79" t="s">
        <v>15</v>
      </c>
      <c r="B18" s="79" t="s">
        <v>25</v>
      </c>
      <c r="C18" s="24" t="s">
        <v>27</v>
      </c>
      <c r="D18" s="45">
        <v>-150</v>
      </c>
      <c r="E18" s="66"/>
      <c r="F18" s="22"/>
      <c r="G18" s="22"/>
      <c r="H18" s="67">
        <v>-100</v>
      </c>
      <c r="I18" s="53"/>
      <c r="J18" s="17">
        <v>-1570</v>
      </c>
      <c r="K18" s="17">
        <v>-400</v>
      </c>
      <c r="L18" s="17"/>
      <c r="M18" s="17"/>
      <c r="N18" s="17">
        <v>-200</v>
      </c>
      <c r="O18" s="17">
        <v>-200</v>
      </c>
      <c r="P18" s="17"/>
      <c r="Q18" s="17">
        <v>3800</v>
      </c>
      <c r="R18" s="17"/>
      <c r="S18" s="17">
        <v>-355</v>
      </c>
      <c r="T18" s="10">
        <f t="shared" si="0"/>
        <v>825</v>
      </c>
    </row>
    <row r="19" spans="1:20" ht="36" customHeight="1">
      <c r="A19" s="80"/>
      <c r="B19" s="80"/>
      <c r="C19" s="24" t="s">
        <v>36</v>
      </c>
      <c r="D19" s="45"/>
      <c r="E19" s="66">
        <v>-30394</v>
      </c>
      <c r="F19" s="22">
        <v>-4000</v>
      </c>
      <c r="G19" s="22">
        <v>-5400</v>
      </c>
      <c r="H19" s="67"/>
      <c r="I19" s="53">
        <v>14540</v>
      </c>
      <c r="J19" s="17"/>
      <c r="K19" s="17"/>
      <c r="L19" s="17">
        <v>3500</v>
      </c>
      <c r="M19" s="17"/>
      <c r="N19" s="17"/>
      <c r="O19" s="17">
        <v>-2500</v>
      </c>
      <c r="P19" s="17"/>
      <c r="Q19" s="17"/>
      <c r="R19" s="17"/>
      <c r="S19" s="17"/>
      <c r="T19" s="10">
        <f t="shared" si="0"/>
        <v>-24254</v>
      </c>
    </row>
    <row r="20" spans="1:20" ht="31.5" customHeight="1">
      <c r="A20" s="76" t="s">
        <v>26</v>
      </c>
      <c r="B20" s="76"/>
      <c r="C20" s="14"/>
      <c r="D20" s="46">
        <f>SUM(D18:D19)</f>
        <v>-150</v>
      </c>
      <c r="E20" s="68">
        <f aca="true" t="shared" si="1" ref="E20:S20">SUM(E18:E19)</f>
        <v>-30394</v>
      </c>
      <c r="F20" s="23">
        <f t="shared" si="1"/>
        <v>-4000</v>
      </c>
      <c r="G20" s="23">
        <f t="shared" si="1"/>
        <v>-5400</v>
      </c>
      <c r="H20" s="69">
        <f t="shared" si="1"/>
        <v>-100</v>
      </c>
      <c r="I20" s="54">
        <f t="shared" si="1"/>
        <v>14540</v>
      </c>
      <c r="J20" s="10">
        <f t="shared" si="1"/>
        <v>-1570</v>
      </c>
      <c r="K20" s="10">
        <f t="shared" si="1"/>
        <v>-400</v>
      </c>
      <c r="L20" s="10">
        <f t="shared" si="1"/>
        <v>3500</v>
      </c>
      <c r="M20" s="10"/>
      <c r="N20" s="10">
        <f t="shared" si="1"/>
        <v>-200</v>
      </c>
      <c r="O20" s="10">
        <f t="shared" si="1"/>
        <v>-2700</v>
      </c>
      <c r="P20" s="10"/>
      <c r="Q20" s="10">
        <f t="shared" si="1"/>
        <v>3800</v>
      </c>
      <c r="R20" s="10"/>
      <c r="S20" s="10">
        <f t="shared" si="1"/>
        <v>-355</v>
      </c>
      <c r="T20" s="10">
        <f t="shared" si="0"/>
        <v>-23429</v>
      </c>
    </row>
    <row r="21" spans="1:20" ht="19.5" customHeight="1">
      <c r="A21" s="77" t="s">
        <v>6</v>
      </c>
      <c r="B21" s="77"/>
      <c r="C21" s="14"/>
      <c r="D21" s="45">
        <f>SUM(D18)</f>
        <v>-150</v>
      </c>
      <c r="E21" s="66">
        <f>SUM(E19)</f>
        <v>-30394</v>
      </c>
      <c r="F21" s="22">
        <f>SUM(F19)</f>
        <v>-4000</v>
      </c>
      <c r="G21" s="22">
        <f>SUM(G19)</f>
        <v>-5400</v>
      </c>
      <c r="H21" s="67">
        <f>SUM(H18)</f>
        <v>-100</v>
      </c>
      <c r="I21" s="53"/>
      <c r="J21" s="17">
        <f>SUM(J18)</f>
        <v>-1570</v>
      </c>
      <c r="K21" s="17">
        <f>SUM(K18)</f>
        <v>-400</v>
      </c>
      <c r="L21" s="17"/>
      <c r="M21" s="17"/>
      <c r="N21" s="17">
        <f>SUM(N18)</f>
        <v>-200</v>
      </c>
      <c r="O21" s="17">
        <f>SUM(O18:O19)</f>
        <v>-2700</v>
      </c>
      <c r="P21" s="17"/>
      <c r="Q21" s="17"/>
      <c r="R21" s="17"/>
      <c r="S21" s="17">
        <f>SUM(S18)</f>
        <v>-355</v>
      </c>
      <c r="T21" s="10">
        <f t="shared" si="0"/>
        <v>-45269</v>
      </c>
    </row>
    <row r="22" spans="1:20" ht="19.5" customHeight="1">
      <c r="A22" s="77" t="s">
        <v>7</v>
      </c>
      <c r="B22" s="77"/>
      <c r="C22" s="14"/>
      <c r="D22" s="46"/>
      <c r="E22" s="68"/>
      <c r="F22" s="23"/>
      <c r="G22" s="23"/>
      <c r="H22" s="67"/>
      <c r="I22" s="53">
        <f>SUM(I19)</f>
        <v>14540</v>
      </c>
      <c r="J22" s="17"/>
      <c r="K22" s="17"/>
      <c r="L22" s="17">
        <f>SUM(L19)</f>
        <v>3500</v>
      </c>
      <c r="M22" s="17"/>
      <c r="N22" s="17"/>
      <c r="O22" s="17"/>
      <c r="P22" s="17"/>
      <c r="Q22" s="17">
        <f>SUM(Q18)</f>
        <v>3800</v>
      </c>
      <c r="R22" s="17"/>
      <c r="S22" s="17"/>
      <c r="T22" s="10">
        <f t="shared" si="0"/>
        <v>21840</v>
      </c>
    </row>
    <row r="23" spans="1:20" ht="39" customHeight="1">
      <c r="A23" s="79" t="s">
        <v>47</v>
      </c>
      <c r="B23" s="79" t="s">
        <v>32</v>
      </c>
      <c r="C23" s="24" t="s">
        <v>27</v>
      </c>
      <c r="D23" s="45">
        <v>-150</v>
      </c>
      <c r="E23" s="66"/>
      <c r="F23" s="22"/>
      <c r="G23" s="22"/>
      <c r="H23" s="67">
        <v>-100</v>
      </c>
      <c r="I23" s="53"/>
      <c r="J23" s="17">
        <v>-1570</v>
      </c>
      <c r="K23" s="17">
        <v>-400</v>
      </c>
      <c r="L23" s="17"/>
      <c r="M23" s="17"/>
      <c r="N23" s="17">
        <v>-200</v>
      </c>
      <c r="O23" s="17">
        <v>-300</v>
      </c>
      <c r="P23" s="17"/>
      <c r="Q23" s="17">
        <v>2850</v>
      </c>
      <c r="R23" s="17"/>
      <c r="S23" s="17">
        <v>-355</v>
      </c>
      <c r="T23" s="10">
        <f t="shared" si="0"/>
        <v>-225</v>
      </c>
    </row>
    <row r="24" spans="1:20" ht="39" customHeight="1">
      <c r="A24" s="80"/>
      <c r="B24" s="80"/>
      <c r="C24" s="24" t="s">
        <v>36</v>
      </c>
      <c r="D24" s="45"/>
      <c r="E24" s="66">
        <v>68906</v>
      </c>
      <c r="F24" s="22">
        <v>8500</v>
      </c>
      <c r="G24" s="22"/>
      <c r="H24" s="67"/>
      <c r="I24" s="53">
        <v>10000</v>
      </c>
      <c r="J24" s="17"/>
      <c r="K24" s="17"/>
      <c r="L24" s="17">
        <v>1000</v>
      </c>
      <c r="M24" s="17"/>
      <c r="N24" s="17"/>
      <c r="O24" s="17"/>
      <c r="P24" s="17"/>
      <c r="Q24" s="17"/>
      <c r="R24" s="17"/>
      <c r="S24" s="17"/>
      <c r="T24" s="10">
        <f t="shared" si="0"/>
        <v>88406</v>
      </c>
    </row>
    <row r="25" spans="1:20" ht="35.25" customHeight="1">
      <c r="A25" s="76" t="s">
        <v>33</v>
      </c>
      <c r="B25" s="76"/>
      <c r="C25" s="14"/>
      <c r="D25" s="46">
        <f>SUM(D23:D24)</f>
        <v>-150</v>
      </c>
      <c r="E25" s="68">
        <f aca="true" t="shared" si="2" ref="E25:S25">SUM(E23:E24)</f>
        <v>68906</v>
      </c>
      <c r="F25" s="23">
        <f t="shared" si="2"/>
        <v>8500</v>
      </c>
      <c r="G25" s="23"/>
      <c r="H25" s="69">
        <f t="shared" si="2"/>
        <v>-100</v>
      </c>
      <c r="I25" s="54">
        <f t="shared" si="2"/>
        <v>10000</v>
      </c>
      <c r="J25" s="10">
        <f t="shared" si="2"/>
        <v>-1570</v>
      </c>
      <c r="K25" s="10">
        <f t="shared" si="2"/>
        <v>-400</v>
      </c>
      <c r="L25" s="10">
        <f t="shared" si="2"/>
        <v>1000</v>
      </c>
      <c r="M25" s="10"/>
      <c r="N25" s="10">
        <f t="shared" si="2"/>
        <v>-200</v>
      </c>
      <c r="O25" s="10">
        <f t="shared" si="2"/>
        <v>-300</v>
      </c>
      <c r="P25" s="10"/>
      <c r="Q25" s="10">
        <f t="shared" si="2"/>
        <v>2850</v>
      </c>
      <c r="R25" s="10"/>
      <c r="S25" s="10">
        <f t="shared" si="2"/>
        <v>-355</v>
      </c>
      <c r="T25" s="10">
        <f t="shared" si="0"/>
        <v>88181</v>
      </c>
    </row>
    <row r="26" spans="1:20" ht="19.5" customHeight="1">
      <c r="A26" s="77" t="s">
        <v>6</v>
      </c>
      <c r="B26" s="77"/>
      <c r="C26" s="14"/>
      <c r="D26" s="45">
        <f>SUM(D23)</f>
        <v>-150</v>
      </c>
      <c r="E26" s="66"/>
      <c r="F26" s="22"/>
      <c r="G26" s="22"/>
      <c r="H26" s="67">
        <f>SUM(H23)</f>
        <v>-100</v>
      </c>
      <c r="I26" s="53"/>
      <c r="J26" s="17">
        <f>SUM(J23)</f>
        <v>-1570</v>
      </c>
      <c r="K26" s="17">
        <f>SUM(K23)</f>
        <v>-400</v>
      </c>
      <c r="L26" s="17"/>
      <c r="M26" s="17"/>
      <c r="N26" s="17">
        <f>SUM(N23)</f>
        <v>-200</v>
      </c>
      <c r="O26" s="17">
        <f>SUM(O23)</f>
        <v>-300</v>
      </c>
      <c r="P26" s="17"/>
      <c r="Q26" s="17"/>
      <c r="R26" s="17"/>
      <c r="S26" s="17">
        <f>SUM(S23)</f>
        <v>-355</v>
      </c>
      <c r="T26" s="10">
        <f t="shared" si="0"/>
        <v>-3075</v>
      </c>
    </row>
    <row r="27" spans="1:20" ht="19.5" customHeight="1">
      <c r="A27" s="77" t="s">
        <v>7</v>
      </c>
      <c r="B27" s="77"/>
      <c r="C27" s="14"/>
      <c r="D27" s="46"/>
      <c r="E27" s="66">
        <f>SUM(E24)</f>
        <v>68906</v>
      </c>
      <c r="F27" s="22">
        <f>SUM(F24)</f>
        <v>8500</v>
      </c>
      <c r="G27" s="23"/>
      <c r="H27" s="67"/>
      <c r="I27" s="53">
        <f>SUM(I24)</f>
        <v>10000</v>
      </c>
      <c r="J27" s="17"/>
      <c r="K27" s="17"/>
      <c r="L27" s="17">
        <f>SUM(L24)</f>
        <v>1000</v>
      </c>
      <c r="M27" s="17"/>
      <c r="N27" s="17"/>
      <c r="O27" s="17"/>
      <c r="P27" s="17"/>
      <c r="Q27" s="17">
        <f>SUM(Q23)</f>
        <v>2850</v>
      </c>
      <c r="R27" s="17"/>
      <c r="S27" s="17"/>
      <c r="T27" s="10">
        <f t="shared" si="0"/>
        <v>91256</v>
      </c>
    </row>
    <row r="28" spans="1:20" ht="30">
      <c r="A28" s="27" t="s">
        <v>48</v>
      </c>
      <c r="B28" s="27" t="s">
        <v>37</v>
      </c>
      <c r="C28" s="24" t="s">
        <v>36</v>
      </c>
      <c r="D28" s="46"/>
      <c r="E28" s="66">
        <v>3906</v>
      </c>
      <c r="F28" s="23"/>
      <c r="G28" s="23"/>
      <c r="H28" s="67"/>
      <c r="I28" s="53">
        <v>5000</v>
      </c>
      <c r="J28" s="17"/>
      <c r="K28" s="17"/>
      <c r="L28" s="17">
        <v>1500</v>
      </c>
      <c r="M28" s="17"/>
      <c r="N28" s="17"/>
      <c r="O28" s="17"/>
      <c r="P28" s="17"/>
      <c r="Q28" s="17"/>
      <c r="R28" s="17"/>
      <c r="S28" s="17"/>
      <c r="T28" s="10">
        <f t="shared" si="0"/>
        <v>10406</v>
      </c>
    </row>
    <row r="29" spans="1:20" ht="36.75" customHeight="1">
      <c r="A29" s="76" t="s">
        <v>38</v>
      </c>
      <c r="B29" s="76"/>
      <c r="C29" s="14"/>
      <c r="D29" s="46"/>
      <c r="E29" s="68">
        <f>SUM(E28)</f>
        <v>3906</v>
      </c>
      <c r="F29" s="23"/>
      <c r="G29" s="23"/>
      <c r="H29" s="67"/>
      <c r="I29" s="54">
        <f>SUM(I28)</f>
        <v>5000</v>
      </c>
      <c r="J29" s="17"/>
      <c r="K29" s="17"/>
      <c r="L29" s="10">
        <f>SUM(L28)</f>
        <v>1500</v>
      </c>
      <c r="M29" s="17"/>
      <c r="N29" s="17"/>
      <c r="O29" s="17"/>
      <c r="P29" s="17"/>
      <c r="Q29" s="17"/>
      <c r="R29" s="17"/>
      <c r="S29" s="17"/>
      <c r="T29" s="10">
        <f t="shared" si="0"/>
        <v>10406</v>
      </c>
    </row>
    <row r="30" spans="1:20" ht="19.5" customHeight="1">
      <c r="A30" s="77" t="s">
        <v>6</v>
      </c>
      <c r="B30" s="77"/>
      <c r="C30" s="14"/>
      <c r="D30" s="46"/>
      <c r="E30" s="68"/>
      <c r="F30" s="23"/>
      <c r="G30" s="23"/>
      <c r="H30" s="67"/>
      <c r="I30" s="53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0">
        <f t="shared" si="0"/>
        <v>0</v>
      </c>
    </row>
    <row r="31" spans="1:20" ht="19.5" customHeight="1">
      <c r="A31" s="77" t="s">
        <v>7</v>
      </c>
      <c r="B31" s="77"/>
      <c r="C31" s="14"/>
      <c r="D31" s="46"/>
      <c r="E31" s="66">
        <f>SUM(E28)</f>
        <v>3906</v>
      </c>
      <c r="F31" s="23"/>
      <c r="G31" s="23"/>
      <c r="H31" s="67"/>
      <c r="I31" s="53">
        <f>SUM(I28)</f>
        <v>5000</v>
      </c>
      <c r="J31" s="17"/>
      <c r="K31" s="17"/>
      <c r="L31" s="17">
        <f>SUM(L28)</f>
        <v>1500</v>
      </c>
      <c r="M31" s="17"/>
      <c r="N31" s="17"/>
      <c r="O31" s="17"/>
      <c r="P31" s="17"/>
      <c r="Q31" s="17"/>
      <c r="R31" s="17"/>
      <c r="S31" s="17"/>
      <c r="T31" s="10">
        <f t="shared" si="0"/>
        <v>10406</v>
      </c>
    </row>
    <row r="32" spans="1:20" ht="33" customHeight="1">
      <c r="A32" s="19" t="s">
        <v>49</v>
      </c>
      <c r="B32" s="19" t="s">
        <v>34</v>
      </c>
      <c r="C32" s="24" t="s">
        <v>27</v>
      </c>
      <c r="D32" s="46"/>
      <c r="E32" s="68"/>
      <c r="F32" s="23"/>
      <c r="G32" s="23"/>
      <c r="H32" s="67">
        <v>-80</v>
      </c>
      <c r="I32" s="53"/>
      <c r="J32" s="17">
        <v>-360</v>
      </c>
      <c r="K32" s="17">
        <v>-70</v>
      </c>
      <c r="L32" s="17"/>
      <c r="M32" s="17"/>
      <c r="N32" s="17"/>
      <c r="O32" s="17"/>
      <c r="P32" s="17"/>
      <c r="Q32" s="17"/>
      <c r="R32" s="17"/>
      <c r="S32" s="17">
        <v>-90</v>
      </c>
      <c r="T32" s="10">
        <f t="shared" si="0"/>
        <v>-600</v>
      </c>
    </row>
    <row r="33" spans="1:20" ht="33" customHeight="1">
      <c r="A33" s="76" t="s">
        <v>35</v>
      </c>
      <c r="B33" s="76"/>
      <c r="C33" s="14"/>
      <c r="D33" s="46"/>
      <c r="E33" s="68"/>
      <c r="F33" s="23"/>
      <c r="G33" s="23"/>
      <c r="H33" s="69">
        <f>SUM(H32)</f>
        <v>-80</v>
      </c>
      <c r="I33" s="54"/>
      <c r="J33" s="10">
        <f>SUM(J32)</f>
        <v>-360</v>
      </c>
      <c r="K33" s="10">
        <f>SUM(K32)</f>
        <v>-70</v>
      </c>
      <c r="L33" s="17"/>
      <c r="M33" s="17"/>
      <c r="N33" s="17"/>
      <c r="O33" s="17"/>
      <c r="P33" s="17"/>
      <c r="Q33" s="17"/>
      <c r="R33" s="17"/>
      <c r="S33" s="10">
        <f>SUM(S32)</f>
        <v>-90</v>
      </c>
      <c r="T33" s="10">
        <f t="shared" si="0"/>
        <v>-600</v>
      </c>
    </row>
    <row r="34" spans="1:20" ht="19.5" customHeight="1">
      <c r="A34" s="77" t="s">
        <v>6</v>
      </c>
      <c r="B34" s="77"/>
      <c r="C34" s="14"/>
      <c r="D34" s="46"/>
      <c r="E34" s="68"/>
      <c r="F34" s="23"/>
      <c r="G34" s="23"/>
      <c r="H34" s="67">
        <f>SUM(H32)</f>
        <v>-80</v>
      </c>
      <c r="I34" s="53"/>
      <c r="J34" s="17">
        <f>SUM(J32)</f>
        <v>-360</v>
      </c>
      <c r="K34" s="17">
        <f>SUM(K32)</f>
        <v>-70</v>
      </c>
      <c r="L34" s="17"/>
      <c r="M34" s="17"/>
      <c r="N34" s="17"/>
      <c r="O34" s="17"/>
      <c r="P34" s="17"/>
      <c r="Q34" s="17"/>
      <c r="R34" s="17"/>
      <c r="S34" s="17">
        <f>SUM(S32)</f>
        <v>-90</v>
      </c>
      <c r="T34" s="10">
        <f t="shared" si="0"/>
        <v>-600</v>
      </c>
    </row>
    <row r="35" spans="1:20" ht="19.5" customHeight="1">
      <c r="A35" s="77" t="s">
        <v>7</v>
      </c>
      <c r="B35" s="77"/>
      <c r="C35" s="14"/>
      <c r="D35" s="46"/>
      <c r="E35" s="68"/>
      <c r="F35" s="23"/>
      <c r="G35" s="23"/>
      <c r="H35" s="67"/>
      <c r="I35" s="53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0">
        <f t="shared" si="0"/>
        <v>0</v>
      </c>
    </row>
    <row r="36" spans="1:20" ht="36" customHeight="1">
      <c r="A36" s="19" t="s">
        <v>50</v>
      </c>
      <c r="B36" s="19" t="s">
        <v>39</v>
      </c>
      <c r="C36" s="24" t="s">
        <v>36</v>
      </c>
      <c r="D36" s="45"/>
      <c r="E36" s="66">
        <v>-102258</v>
      </c>
      <c r="F36" s="22"/>
      <c r="G36" s="22"/>
      <c r="H36" s="67"/>
      <c r="I36" s="53">
        <v>31200</v>
      </c>
      <c r="J36" s="17"/>
      <c r="K36" s="17"/>
      <c r="L36" s="17"/>
      <c r="M36" s="17">
        <v>500</v>
      </c>
      <c r="N36" s="17"/>
      <c r="O36" s="17"/>
      <c r="P36" s="17"/>
      <c r="Q36" s="17"/>
      <c r="R36" s="17">
        <v>-4000</v>
      </c>
      <c r="S36" s="17"/>
      <c r="T36" s="10">
        <f t="shared" si="0"/>
        <v>-74558</v>
      </c>
    </row>
    <row r="37" spans="1:20" ht="33" customHeight="1">
      <c r="A37" s="76" t="s">
        <v>40</v>
      </c>
      <c r="B37" s="76"/>
      <c r="C37" s="14"/>
      <c r="D37" s="46"/>
      <c r="E37" s="68">
        <f>SUM(E36)</f>
        <v>-102258</v>
      </c>
      <c r="F37" s="23"/>
      <c r="G37" s="23"/>
      <c r="H37" s="69"/>
      <c r="I37" s="54">
        <f>SUM(I36)</f>
        <v>31200</v>
      </c>
      <c r="J37" s="10"/>
      <c r="K37" s="10"/>
      <c r="L37" s="10"/>
      <c r="M37" s="10">
        <f>SUM(M36)</f>
        <v>500</v>
      </c>
      <c r="N37" s="10"/>
      <c r="O37" s="10"/>
      <c r="P37" s="10"/>
      <c r="Q37" s="10"/>
      <c r="R37" s="10">
        <f>SUM(R36)</f>
        <v>-4000</v>
      </c>
      <c r="S37" s="10"/>
      <c r="T37" s="10">
        <f t="shared" si="0"/>
        <v>-74558</v>
      </c>
    </row>
    <row r="38" spans="1:20" ht="22.5" customHeight="1">
      <c r="A38" s="77" t="s">
        <v>6</v>
      </c>
      <c r="B38" s="77"/>
      <c r="C38" s="14"/>
      <c r="D38" s="46"/>
      <c r="E38" s="66">
        <f>SUM(E36)</f>
        <v>-102258</v>
      </c>
      <c r="F38" s="23"/>
      <c r="G38" s="23"/>
      <c r="H38" s="67"/>
      <c r="I38" s="53"/>
      <c r="J38" s="17"/>
      <c r="K38" s="17"/>
      <c r="L38" s="17"/>
      <c r="M38" s="17"/>
      <c r="N38" s="17"/>
      <c r="O38" s="17"/>
      <c r="P38" s="17"/>
      <c r="Q38" s="17"/>
      <c r="R38" s="17">
        <f>SUM(R36)</f>
        <v>-4000</v>
      </c>
      <c r="S38" s="17"/>
      <c r="T38" s="10">
        <f t="shared" si="0"/>
        <v>-106258</v>
      </c>
    </row>
    <row r="39" spans="1:20" ht="22.5" customHeight="1">
      <c r="A39" s="91" t="s">
        <v>7</v>
      </c>
      <c r="B39" s="91"/>
      <c r="C39" s="31"/>
      <c r="D39" s="47"/>
      <c r="E39" s="70"/>
      <c r="F39" s="32"/>
      <c r="G39" s="32"/>
      <c r="H39" s="71"/>
      <c r="I39" s="55">
        <f>SUM(I36)</f>
        <v>31200</v>
      </c>
      <c r="J39" s="15"/>
      <c r="K39" s="15"/>
      <c r="L39" s="15"/>
      <c r="M39" s="18">
        <f>SUM(M36)</f>
        <v>500</v>
      </c>
      <c r="N39" s="18"/>
      <c r="O39" s="18"/>
      <c r="P39" s="18"/>
      <c r="Q39" s="18"/>
      <c r="R39" s="18"/>
      <c r="S39" s="18"/>
      <c r="T39" s="10">
        <f t="shared" si="0"/>
        <v>31700</v>
      </c>
    </row>
    <row r="40" spans="1:20" ht="22.5" customHeight="1">
      <c r="A40" s="25" t="s">
        <v>51</v>
      </c>
      <c r="B40" s="25" t="s">
        <v>42</v>
      </c>
      <c r="C40" s="25" t="s">
        <v>44</v>
      </c>
      <c r="D40" s="46"/>
      <c r="E40" s="68"/>
      <c r="F40" s="23"/>
      <c r="G40" s="23"/>
      <c r="H40" s="67"/>
      <c r="I40" s="56">
        <v>-6000</v>
      </c>
      <c r="J40" s="26"/>
      <c r="K40" s="26"/>
      <c r="L40" s="26">
        <v>-5000</v>
      </c>
      <c r="M40" s="17"/>
      <c r="N40" s="17"/>
      <c r="O40" s="17"/>
      <c r="P40" s="17"/>
      <c r="Q40" s="17"/>
      <c r="R40" s="17"/>
      <c r="S40" s="17"/>
      <c r="T40" s="10">
        <f t="shared" si="0"/>
        <v>-11000</v>
      </c>
    </row>
    <row r="41" spans="1:20" ht="34.5" customHeight="1">
      <c r="A41" s="78" t="s">
        <v>43</v>
      </c>
      <c r="B41" s="78"/>
      <c r="C41" s="28"/>
      <c r="D41" s="46"/>
      <c r="E41" s="68"/>
      <c r="F41" s="23"/>
      <c r="G41" s="23"/>
      <c r="H41" s="67"/>
      <c r="I41" s="57">
        <f>SUM(I40)</f>
        <v>-6000</v>
      </c>
      <c r="J41" s="20"/>
      <c r="K41" s="20"/>
      <c r="L41" s="20">
        <f>SUM(L40)</f>
        <v>-5000</v>
      </c>
      <c r="M41" s="17"/>
      <c r="N41" s="17"/>
      <c r="O41" s="17"/>
      <c r="P41" s="17"/>
      <c r="Q41" s="17"/>
      <c r="R41" s="17"/>
      <c r="S41" s="17"/>
      <c r="T41" s="10">
        <f t="shared" si="0"/>
        <v>-11000</v>
      </c>
    </row>
    <row r="42" spans="1:20" ht="22.5" customHeight="1">
      <c r="A42" s="83" t="s">
        <v>6</v>
      </c>
      <c r="B42" s="83"/>
      <c r="C42" s="28"/>
      <c r="D42" s="46"/>
      <c r="E42" s="68"/>
      <c r="F42" s="23"/>
      <c r="G42" s="23"/>
      <c r="H42" s="67"/>
      <c r="I42" s="56">
        <f>SUM(I40)</f>
        <v>-6000</v>
      </c>
      <c r="J42" s="26"/>
      <c r="K42" s="26"/>
      <c r="L42" s="26">
        <f>SUM(L40)</f>
        <v>-5000</v>
      </c>
      <c r="M42" s="17"/>
      <c r="N42" s="17"/>
      <c r="O42" s="17"/>
      <c r="P42" s="17"/>
      <c r="Q42" s="17"/>
      <c r="R42" s="17"/>
      <c r="S42" s="17"/>
      <c r="T42" s="10">
        <f t="shared" si="0"/>
        <v>-11000</v>
      </c>
    </row>
    <row r="43" spans="1:20" ht="22.5" customHeight="1">
      <c r="A43" s="84" t="s">
        <v>7</v>
      </c>
      <c r="B43" s="84"/>
      <c r="C43" s="28"/>
      <c r="D43" s="46"/>
      <c r="E43" s="68"/>
      <c r="F43" s="23"/>
      <c r="G43" s="23"/>
      <c r="H43" s="67"/>
      <c r="I43" s="56"/>
      <c r="J43" s="26"/>
      <c r="K43" s="26"/>
      <c r="L43" s="26"/>
      <c r="M43" s="17"/>
      <c r="N43" s="17"/>
      <c r="O43" s="17"/>
      <c r="P43" s="17"/>
      <c r="Q43" s="17"/>
      <c r="R43" s="17"/>
      <c r="S43" s="17"/>
      <c r="T43" s="10">
        <f t="shared" si="0"/>
        <v>0</v>
      </c>
    </row>
    <row r="44" spans="1:20" ht="22.5" customHeight="1">
      <c r="A44" s="25" t="s">
        <v>52</v>
      </c>
      <c r="B44" s="25" t="s">
        <v>45</v>
      </c>
      <c r="C44" s="25" t="s">
        <v>44</v>
      </c>
      <c r="D44" s="46"/>
      <c r="E44" s="68"/>
      <c r="F44" s="23"/>
      <c r="G44" s="23"/>
      <c r="H44" s="67">
        <v>450</v>
      </c>
      <c r="I44" s="56">
        <v>9150</v>
      </c>
      <c r="J44" s="26"/>
      <c r="K44" s="26"/>
      <c r="L44" s="26">
        <v>1400</v>
      </c>
      <c r="M44" s="17"/>
      <c r="N44" s="17"/>
      <c r="O44" s="17"/>
      <c r="P44" s="17"/>
      <c r="Q44" s="17"/>
      <c r="R44" s="17"/>
      <c r="S44" s="17"/>
      <c r="T44" s="10">
        <f t="shared" si="0"/>
        <v>11000</v>
      </c>
    </row>
    <row r="45" spans="1:20" ht="34.5" customHeight="1">
      <c r="A45" s="78" t="s">
        <v>46</v>
      </c>
      <c r="B45" s="78"/>
      <c r="C45" s="28"/>
      <c r="D45" s="46"/>
      <c r="E45" s="68"/>
      <c r="F45" s="23"/>
      <c r="G45" s="23"/>
      <c r="H45" s="69">
        <f>SUM(H44)</f>
        <v>450</v>
      </c>
      <c r="I45" s="57">
        <f>SUM(I44)</f>
        <v>9150</v>
      </c>
      <c r="J45" s="20"/>
      <c r="K45" s="20"/>
      <c r="L45" s="20">
        <f>SUM(L44)</f>
        <v>1400</v>
      </c>
      <c r="M45" s="17"/>
      <c r="N45" s="17"/>
      <c r="O45" s="17"/>
      <c r="P45" s="17"/>
      <c r="Q45" s="17"/>
      <c r="R45" s="17"/>
      <c r="S45" s="17"/>
      <c r="T45" s="10">
        <f t="shared" si="0"/>
        <v>11000</v>
      </c>
    </row>
    <row r="46" spans="1:20" ht="22.5" customHeight="1">
      <c r="A46" s="83" t="s">
        <v>6</v>
      </c>
      <c r="B46" s="83"/>
      <c r="C46" s="28"/>
      <c r="D46" s="46"/>
      <c r="E46" s="68"/>
      <c r="F46" s="23"/>
      <c r="G46" s="23"/>
      <c r="H46" s="67"/>
      <c r="I46" s="56"/>
      <c r="J46" s="26"/>
      <c r="K46" s="26"/>
      <c r="L46" s="26"/>
      <c r="M46" s="17"/>
      <c r="N46" s="17"/>
      <c r="O46" s="17"/>
      <c r="P46" s="17"/>
      <c r="Q46" s="17"/>
      <c r="R46" s="17"/>
      <c r="S46" s="17"/>
      <c r="T46" s="10">
        <f t="shared" si="0"/>
        <v>0</v>
      </c>
    </row>
    <row r="47" spans="1:20" ht="22.5" customHeight="1" thickBot="1">
      <c r="A47" s="84" t="s">
        <v>7</v>
      </c>
      <c r="B47" s="84"/>
      <c r="C47" s="37"/>
      <c r="D47" s="47"/>
      <c r="E47" s="70"/>
      <c r="F47" s="32"/>
      <c r="G47" s="32"/>
      <c r="H47" s="71">
        <f>SUM(H44)</f>
        <v>450</v>
      </c>
      <c r="I47" s="55">
        <f>SUM(I44)</f>
        <v>9150</v>
      </c>
      <c r="J47" s="15"/>
      <c r="K47" s="15"/>
      <c r="L47" s="15">
        <f>SUM(L44)</f>
        <v>1400</v>
      </c>
      <c r="M47" s="18"/>
      <c r="N47" s="18"/>
      <c r="O47" s="18"/>
      <c r="P47" s="18"/>
      <c r="Q47" s="18"/>
      <c r="R47" s="18"/>
      <c r="S47" s="18"/>
      <c r="T47" s="16">
        <f t="shared" si="0"/>
        <v>11000</v>
      </c>
    </row>
    <row r="48" spans="1:21" ht="20.25" customHeight="1">
      <c r="A48" s="87" t="s">
        <v>9</v>
      </c>
      <c r="B48" s="88"/>
      <c r="C48" s="38"/>
      <c r="D48" s="48">
        <f>SUM(D11+D15+D20+D25+D29+D33+D37+D41+D45)</f>
        <v>-300</v>
      </c>
      <c r="E48" s="72">
        <f aca="true" t="shared" si="3" ref="E48:S48">SUM(E11+E15+E20+E25+E29+E33+E37+E41+E45)</f>
        <v>-59840</v>
      </c>
      <c r="F48" s="40">
        <f t="shared" si="3"/>
        <v>4500</v>
      </c>
      <c r="G48" s="40">
        <f t="shared" si="3"/>
        <v>-5400</v>
      </c>
      <c r="H48" s="73">
        <f t="shared" si="3"/>
        <v>170</v>
      </c>
      <c r="I48" s="58">
        <f t="shared" si="3"/>
        <v>84624</v>
      </c>
      <c r="J48" s="39">
        <f t="shared" si="3"/>
        <v>-24234</v>
      </c>
      <c r="K48" s="39">
        <f t="shared" si="3"/>
        <v>-870</v>
      </c>
      <c r="L48" s="39">
        <f t="shared" si="3"/>
        <v>2400</v>
      </c>
      <c r="M48" s="39">
        <f t="shared" si="3"/>
        <v>500</v>
      </c>
      <c r="N48" s="39">
        <f t="shared" si="3"/>
        <v>-400</v>
      </c>
      <c r="O48" s="39">
        <f t="shared" si="3"/>
        <v>-3000</v>
      </c>
      <c r="P48" s="39">
        <f t="shared" si="3"/>
        <v>0</v>
      </c>
      <c r="Q48" s="39">
        <f t="shared" si="3"/>
        <v>6650</v>
      </c>
      <c r="R48" s="39">
        <f t="shared" si="3"/>
        <v>-4000</v>
      </c>
      <c r="S48" s="39">
        <f t="shared" si="3"/>
        <v>-800</v>
      </c>
      <c r="T48" s="41">
        <f t="shared" si="0"/>
        <v>0</v>
      </c>
      <c r="U48" s="7"/>
    </row>
    <row r="49" spans="1:21" ht="19.5" customHeight="1">
      <c r="A49" s="81" t="s">
        <v>6</v>
      </c>
      <c r="B49" s="82"/>
      <c r="C49" s="29"/>
      <c r="D49" s="49">
        <f>SUM(D12+D16+D21+D26+D30+D34+D38+D42+D46)</f>
        <v>-300</v>
      </c>
      <c r="E49" s="68">
        <f aca="true" t="shared" si="4" ref="E49:S49">SUM(E12+E16+E21+E26+E30+E34+E38+E42+E46)</f>
        <v>-132652</v>
      </c>
      <c r="F49" s="23">
        <f t="shared" si="4"/>
        <v>-4000</v>
      </c>
      <c r="G49" s="23">
        <f t="shared" si="4"/>
        <v>-5400</v>
      </c>
      <c r="H49" s="69">
        <f t="shared" si="4"/>
        <v>-280</v>
      </c>
      <c r="I49" s="59">
        <f t="shared" si="4"/>
        <v>-6000</v>
      </c>
      <c r="J49" s="33">
        <f t="shared" si="4"/>
        <v>-24234</v>
      </c>
      <c r="K49" s="33">
        <f t="shared" si="4"/>
        <v>-870</v>
      </c>
      <c r="L49" s="33">
        <f t="shared" si="4"/>
        <v>-5000</v>
      </c>
      <c r="M49" s="33">
        <f t="shared" si="4"/>
        <v>0</v>
      </c>
      <c r="N49" s="33">
        <f t="shared" si="4"/>
        <v>-400</v>
      </c>
      <c r="O49" s="33">
        <f t="shared" si="4"/>
        <v>-3000</v>
      </c>
      <c r="P49" s="33">
        <f t="shared" si="4"/>
        <v>0</v>
      </c>
      <c r="Q49" s="33">
        <f t="shared" si="4"/>
        <v>0</v>
      </c>
      <c r="R49" s="33">
        <f t="shared" si="4"/>
        <v>-4000</v>
      </c>
      <c r="S49" s="33">
        <f t="shared" si="4"/>
        <v>-800</v>
      </c>
      <c r="T49" s="42">
        <f t="shared" si="0"/>
        <v>-186936</v>
      </c>
      <c r="U49" s="7"/>
    </row>
    <row r="50" spans="1:22" ht="18.75" customHeight="1" thickBot="1">
      <c r="A50" s="85" t="s">
        <v>7</v>
      </c>
      <c r="B50" s="86"/>
      <c r="C50" s="30"/>
      <c r="D50" s="50">
        <f>SUM(D13+D17+D22+D27+D31+D35+D39+D43+D47)</f>
        <v>0</v>
      </c>
      <c r="E50" s="74">
        <f aca="true" t="shared" si="5" ref="E50:S50">SUM(E13+E17+E22+E27+E31+E35+E39+E43+E47)</f>
        <v>72812</v>
      </c>
      <c r="F50" s="35">
        <f t="shared" si="5"/>
        <v>8500</v>
      </c>
      <c r="G50" s="35">
        <f t="shared" si="5"/>
        <v>0</v>
      </c>
      <c r="H50" s="75">
        <f t="shared" si="5"/>
        <v>450</v>
      </c>
      <c r="I50" s="60">
        <f t="shared" si="5"/>
        <v>90624</v>
      </c>
      <c r="J50" s="34">
        <f t="shared" si="5"/>
        <v>0</v>
      </c>
      <c r="K50" s="34">
        <f t="shared" si="5"/>
        <v>0</v>
      </c>
      <c r="L50" s="34">
        <f t="shared" si="5"/>
        <v>7400</v>
      </c>
      <c r="M50" s="34">
        <f t="shared" si="5"/>
        <v>500</v>
      </c>
      <c r="N50" s="34">
        <f t="shared" si="5"/>
        <v>0</v>
      </c>
      <c r="O50" s="34">
        <f t="shared" si="5"/>
        <v>0</v>
      </c>
      <c r="P50" s="34">
        <f t="shared" si="5"/>
        <v>0</v>
      </c>
      <c r="Q50" s="34">
        <f t="shared" si="5"/>
        <v>6650</v>
      </c>
      <c r="R50" s="34">
        <f t="shared" si="5"/>
        <v>0</v>
      </c>
      <c r="S50" s="34">
        <f t="shared" si="5"/>
        <v>0</v>
      </c>
      <c r="T50" s="43">
        <f t="shared" si="0"/>
        <v>186936</v>
      </c>
      <c r="U50" s="7"/>
      <c r="V50" s="8"/>
    </row>
    <row r="51" ht="15">
      <c r="T51" s="9"/>
    </row>
    <row r="52" ht="15">
      <c r="T52" s="8"/>
    </row>
  </sheetData>
  <sheetProtection/>
  <mergeCells count="35">
    <mergeCell ref="A6:T6"/>
    <mergeCell ref="A37:B37"/>
    <mergeCell ref="A38:B38"/>
    <mergeCell ref="A39:B39"/>
    <mergeCell ref="A15:B15"/>
    <mergeCell ref="A16:B16"/>
    <mergeCell ref="A17:B17"/>
    <mergeCell ref="A20:B20"/>
    <mergeCell ref="A21:B21"/>
    <mergeCell ref="A22:B22"/>
    <mergeCell ref="A49:B49"/>
    <mergeCell ref="A42:B42"/>
    <mergeCell ref="A43:B43"/>
    <mergeCell ref="A45:B45"/>
    <mergeCell ref="A46:B46"/>
    <mergeCell ref="A50:B50"/>
    <mergeCell ref="A47:B47"/>
    <mergeCell ref="A48:B48"/>
    <mergeCell ref="A33:B33"/>
    <mergeCell ref="A29:B29"/>
    <mergeCell ref="A41:B41"/>
    <mergeCell ref="A34:B34"/>
    <mergeCell ref="A35:B35"/>
    <mergeCell ref="A18:A19"/>
    <mergeCell ref="B18:B19"/>
    <mergeCell ref="B23:B24"/>
    <mergeCell ref="A23:A24"/>
    <mergeCell ref="A25:B25"/>
    <mergeCell ref="A11:B11"/>
    <mergeCell ref="A12:B12"/>
    <mergeCell ref="A13:B13"/>
    <mergeCell ref="A30:B30"/>
    <mergeCell ref="A31:B31"/>
    <mergeCell ref="A27:B27"/>
    <mergeCell ref="A26:B26"/>
  </mergeCells>
  <printOptions/>
  <pageMargins left="0.7480314960629921" right="0.7480314960629921" top="0.6692913385826772" bottom="0.5118110236220472" header="0.5118110236220472" footer="0.5118110236220472"/>
  <pageSetup horizontalDpi="600" verticalDpi="600" orientation="landscape" paperSize="9" scale="54" r:id="rId1"/>
  <headerFooter alignWithMargins="0">
    <oddFooter>&amp;CStrona &amp;P</oddFooter>
  </headerFooter>
  <rowBreaks count="1" manualBreakCount="1">
    <brk id="35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użytkownik</cp:lastModifiedBy>
  <cp:lastPrinted>2011-10-14T10:50:56Z</cp:lastPrinted>
  <dcterms:created xsi:type="dcterms:W3CDTF">1997-02-26T13:46:56Z</dcterms:created>
  <dcterms:modified xsi:type="dcterms:W3CDTF">2011-10-28T08:22:12Z</dcterms:modified>
  <cp:category/>
  <cp:version/>
  <cp:contentType/>
  <cp:contentStatus/>
</cp:coreProperties>
</file>