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'Arkusz1'!$A$1:$P$48</definedName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<sst xmlns="http://schemas.openxmlformats.org/spreadsheetml/2006/main" count="76" uniqueCount="58">
  <si>
    <t>Zmiany w planie wydatków w poszczególnych jednostkach i §§</t>
  </si>
  <si>
    <t xml:space="preserve">Dział/Rozdział </t>
  </si>
  <si>
    <t>Nazwa jednostki</t>
  </si>
  <si>
    <t>1.</t>
  </si>
  <si>
    <t>- zmniejszenie</t>
  </si>
  <si>
    <t>- zwiększenie</t>
  </si>
  <si>
    <t>3.</t>
  </si>
  <si>
    <t>Ogółem, w tym:</t>
  </si>
  <si>
    <t>2.</t>
  </si>
  <si>
    <t>801/80130</t>
  </si>
  <si>
    <t>Razem 80130, w tym:</t>
  </si>
  <si>
    <t>4.</t>
  </si>
  <si>
    <t>6.</t>
  </si>
  <si>
    <t>Rady Powiatu Brzeskiego</t>
  </si>
  <si>
    <t>§ 4010</t>
  </si>
  <si>
    <t>§ 4040</t>
  </si>
  <si>
    <t>§ 4110</t>
  </si>
  <si>
    <t>§ 4120</t>
  </si>
  <si>
    <t>§ 2320</t>
  </si>
  <si>
    <t>§ 4300</t>
  </si>
  <si>
    <t>§ 4590</t>
  </si>
  <si>
    <t>§ 6050</t>
  </si>
  <si>
    <t>600/60014</t>
  </si>
  <si>
    <t>700/70005</t>
  </si>
  <si>
    <t>Jednostka Starostwa</t>
  </si>
  <si>
    <t>Razem 60014, w tym:</t>
  </si>
  <si>
    <t>Razem 70005, w tym:</t>
  </si>
  <si>
    <t>750/75020</t>
  </si>
  <si>
    <t>Razem 75020, w tym:</t>
  </si>
  <si>
    <t>Dom Dziecka w Strzegowie</t>
  </si>
  <si>
    <t>Dom Dziecka w Skorogoszczy</t>
  </si>
  <si>
    <t>Razem 85201, w tym:</t>
  </si>
  <si>
    <t>852/85202</t>
  </si>
  <si>
    <t>Dom Pomocy Społecznej w Jędrzejowie</t>
  </si>
  <si>
    <t>Razem 85202, w tym:</t>
  </si>
  <si>
    <t>852/85204</t>
  </si>
  <si>
    <t>Razem 85204, w tym:</t>
  </si>
  <si>
    <t>7.</t>
  </si>
  <si>
    <t>8.</t>
  </si>
  <si>
    <t>852/85218</t>
  </si>
  <si>
    <t>Razem 85218, w tym:</t>
  </si>
  <si>
    <t>§ 3110</t>
  </si>
  <si>
    <t>§ 4210</t>
  </si>
  <si>
    <t>§ 4220</t>
  </si>
  <si>
    <t>§ 4440</t>
  </si>
  <si>
    <t>Zarząd Dróg Powiatowych w Brzegu</t>
  </si>
  <si>
    <t>Zespół Szkół Rolniczych w Grodkowie</t>
  </si>
  <si>
    <t>Zespół Placówek Opiekuńczo - Wychowawczych "SZANSA" w Brzegu</t>
  </si>
  <si>
    <t>Dom Pomocy Społecznejw Grodkowie</t>
  </si>
  <si>
    <t>Powiatowe Centrum Pomocy Rodzinie                           w Brzegu</t>
  </si>
  <si>
    <t>Powiatowe Centrum Pomocy Rodzinie                                   w Brzegu</t>
  </si>
  <si>
    <t>5.</t>
  </si>
  <si>
    <t>852/85201</t>
  </si>
  <si>
    <t xml:space="preserve">Razem    </t>
  </si>
  <si>
    <t>Lp.</t>
  </si>
  <si>
    <t>Załącznik nr 5</t>
  </si>
  <si>
    <t>z dnia 29 września 2011r.</t>
  </si>
  <si>
    <t>do uchwały nr XII/81/11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</si>
</sst>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2.&quot;"/>
    <numFmt numFmtId="165" formatCode="#,##0,_z_ł"/>
    <numFmt numFmtId="166" formatCode="#,##0;\-#,##0"/>
    <numFmt numFmtId="167" formatCode="#,##0\ _z_ł"/>
  </numFmts>
  <fonts count="46">
    <font>
      <sz val="10"/>
      <name val="Arial CE"/>
      <family val="0"/>
    </font>
    <font>
      <sz val="10"/>
      <name val="Arial"/>
      <family val="0"/>
    </font>
    <font>
      <sz val="11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sz val="18"/>
      <name val="Arial CE"/>
      <family val="2"/>
    </font>
    <font>
      <sz val="13"/>
      <name val="Arial CE"/>
      <family val="2"/>
    </font>
    <font>
      <b/>
      <sz val="14"/>
      <name val="Arial"/>
      <family val="2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b/>
      <sz val="14"/>
      <name val="Arial CE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3" fontId="7" fillId="0" borderId="27" xfId="0" applyNumberFormat="1" applyFont="1" applyBorder="1" applyAlignment="1">
      <alignment horizontal="right" vertical="center"/>
    </xf>
    <xf numFmtId="3" fontId="10" fillId="0" borderId="28" xfId="0" applyNumberFormat="1" applyFont="1" applyFill="1" applyBorder="1" applyAlignment="1">
      <alignment horizontal="right" vertical="center"/>
    </xf>
    <xf numFmtId="3" fontId="10" fillId="0" borderId="29" xfId="0" applyNumberFormat="1" applyFont="1" applyFill="1" applyBorder="1" applyAlignment="1">
      <alignment horizontal="right" vertical="center"/>
    </xf>
    <xf numFmtId="3" fontId="10" fillId="0" borderId="30" xfId="0" applyNumberFormat="1" applyFont="1" applyFill="1" applyBorder="1" applyAlignment="1">
      <alignment horizontal="right" vertical="center"/>
    </xf>
    <xf numFmtId="3" fontId="7" fillId="0" borderId="31" xfId="0" applyNumberFormat="1" applyFont="1" applyBorder="1" applyAlignment="1">
      <alignment horizontal="right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/>
    </xf>
    <xf numFmtId="49" fontId="8" fillId="0" borderId="33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right" vertical="center"/>
    </xf>
    <xf numFmtId="3" fontId="11" fillId="0" borderId="29" xfId="0" applyNumberFormat="1" applyFont="1" applyBorder="1" applyAlignment="1">
      <alignment horizontal="right" vertical="center"/>
    </xf>
    <xf numFmtId="3" fontId="10" fillId="0" borderId="28" xfId="0" applyNumberFormat="1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0" fontId="8" fillId="0" borderId="35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vertical="center"/>
    </xf>
    <xf numFmtId="3" fontId="10" fillId="0" borderId="28" xfId="0" applyNumberFormat="1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0" fontId="10" fillId="0" borderId="36" xfId="0" applyNumberFormat="1" applyFont="1" applyFill="1" applyBorder="1" applyAlignment="1">
      <alignment horizontal="center" vertical="center" wrapText="1"/>
    </xf>
    <xf numFmtId="3" fontId="3" fillId="0" borderId="37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vertical="center"/>
    </xf>
    <xf numFmtId="3" fontId="7" fillId="0" borderId="39" xfId="0" applyNumberFormat="1" applyFont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3" fontId="10" fillId="0" borderId="31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49" fontId="8" fillId="0" borderId="40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8" fillId="0" borderId="43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49" fontId="10" fillId="0" borderId="46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7"/>
  <sheetViews>
    <sheetView tabSelected="1" view="pageBreakPreview" zoomScale="75" zoomScaleSheetLayoutView="75" zoomScalePageLayoutView="0" workbookViewId="0" topLeftCell="D1">
      <pane ySplit="9" topLeftCell="A40" activePane="bottomLeft" state="frozen"/>
      <selection pane="topLeft" activeCell="V1" sqref="V1"/>
      <selection pane="bottomLeft" activeCell="L4" sqref="L4"/>
    </sheetView>
  </sheetViews>
  <sheetFormatPr defaultColWidth="9.125" defaultRowHeight="12.75"/>
  <cols>
    <col min="1" max="1" width="5.50390625" style="1" customWidth="1"/>
    <col min="2" max="2" width="24.00390625" style="1" customWidth="1"/>
    <col min="3" max="3" width="56.00390625" style="1" customWidth="1"/>
    <col min="4" max="14" width="12.625" style="1" customWidth="1"/>
    <col min="15" max="15" width="13.875" style="1" bestFit="1" customWidth="1"/>
    <col min="16" max="16" width="14.625" style="1" bestFit="1" customWidth="1"/>
    <col min="17" max="16384" width="9.125" style="1" customWidth="1"/>
  </cols>
  <sheetData>
    <row r="1" spans="9:15" ht="17.25">
      <c r="I1" s="2"/>
      <c r="J1" s="2"/>
      <c r="K1" s="2"/>
      <c r="N1" s="2" t="s">
        <v>55</v>
      </c>
      <c r="O1" s="2"/>
    </row>
    <row r="2" spans="9:15" ht="17.25">
      <c r="I2" s="2"/>
      <c r="J2" s="2"/>
      <c r="K2" s="2"/>
      <c r="N2" s="2" t="s">
        <v>57</v>
      </c>
      <c r="O2" s="2"/>
    </row>
    <row r="3" spans="9:15" ht="17.25">
      <c r="I3" s="2"/>
      <c r="J3" s="2"/>
      <c r="K3" s="2"/>
      <c r="N3" s="2" t="s">
        <v>13</v>
      </c>
      <c r="O3" s="2"/>
    </row>
    <row r="4" spans="9:15" ht="17.25">
      <c r="I4" s="2"/>
      <c r="J4" s="2"/>
      <c r="K4" s="2"/>
      <c r="N4" s="2" t="s">
        <v>56</v>
      </c>
      <c r="O4" s="2"/>
    </row>
    <row r="5" spans="9:15" ht="17.25">
      <c r="I5" s="2"/>
      <c r="J5" s="2"/>
      <c r="K5" s="2"/>
      <c r="L5" s="2"/>
      <c r="M5" s="2"/>
      <c r="N5" s="2"/>
      <c r="O5" s="2"/>
    </row>
    <row r="6" spans="2:15" ht="22.5">
      <c r="B6" s="3" t="s">
        <v>0</v>
      </c>
      <c r="L6" s="3"/>
      <c r="M6" s="3"/>
      <c r="N6" s="3"/>
      <c r="O6" s="3"/>
    </row>
    <row r="7" ht="14.25" thickBot="1"/>
    <row r="8" spans="1:16" ht="57" customHeight="1">
      <c r="A8" s="7" t="s">
        <v>54</v>
      </c>
      <c r="B8" s="8" t="s">
        <v>1</v>
      </c>
      <c r="C8" s="9" t="s">
        <v>2</v>
      </c>
      <c r="D8" s="10" t="s">
        <v>18</v>
      </c>
      <c r="E8" s="11" t="s">
        <v>41</v>
      </c>
      <c r="F8" s="11" t="s">
        <v>14</v>
      </c>
      <c r="G8" s="11" t="s">
        <v>15</v>
      </c>
      <c r="H8" s="11" t="s">
        <v>16</v>
      </c>
      <c r="I8" s="11" t="s">
        <v>17</v>
      </c>
      <c r="J8" s="11" t="s">
        <v>42</v>
      </c>
      <c r="K8" s="11" t="s">
        <v>43</v>
      </c>
      <c r="L8" s="11" t="s">
        <v>19</v>
      </c>
      <c r="M8" s="11" t="s">
        <v>44</v>
      </c>
      <c r="N8" s="11" t="s">
        <v>20</v>
      </c>
      <c r="O8" s="12" t="s">
        <v>21</v>
      </c>
      <c r="P8" s="13" t="s">
        <v>53</v>
      </c>
    </row>
    <row r="9" spans="1:16" ht="19.5" customHeight="1" thickBot="1">
      <c r="A9" s="14">
        <v>1</v>
      </c>
      <c r="B9" s="15">
        <v>2</v>
      </c>
      <c r="C9" s="16">
        <v>3</v>
      </c>
      <c r="D9" s="17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8">
        <v>15</v>
      </c>
      <c r="P9" s="19">
        <v>16</v>
      </c>
    </row>
    <row r="10" spans="1:16" ht="21" customHeight="1">
      <c r="A10" s="20" t="s">
        <v>3</v>
      </c>
      <c r="B10" s="21" t="s">
        <v>22</v>
      </c>
      <c r="C10" s="22" t="s">
        <v>45</v>
      </c>
      <c r="D10" s="23"/>
      <c r="E10" s="24"/>
      <c r="F10" s="24">
        <v>10546</v>
      </c>
      <c r="G10" s="24"/>
      <c r="H10" s="24">
        <v>2237</v>
      </c>
      <c r="I10" s="24">
        <v>427</v>
      </c>
      <c r="J10" s="24"/>
      <c r="K10" s="24"/>
      <c r="L10" s="24"/>
      <c r="M10" s="24"/>
      <c r="N10" s="24"/>
      <c r="O10" s="25"/>
      <c r="P10" s="26">
        <f>SUM(D10:O10)</f>
        <v>13210</v>
      </c>
    </row>
    <row r="11" spans="1:16" ht="21" customHeight="1">
      <c r="A11" s="75" t="s">
        <v>25</v>
      </c>
      <c r="B11" s="76"/>
      <c r="C11" s="77"/>
      <c r="D11" s="27">
        <f aca="true" t="shared" si="0" ref="D11:O11">SUM(D10)</f>
        <v>0</v>
      </c>
      <c r="E11" s="28">
        <f t="shared" si="0"/>
        <v>0</v>
      </c>
      <c r="F11" s="28">
        <f t="shared" si="0"/>
        <v>10546</v>
      </c>
      <c r="G11" s="28">
        <f t="shared" si="0"/>
        <v>0</v>
      </c>
      <c r="H11" s="28">
        <f t="shared" si="0"/>
        <v>2237</v>
      </c>
      <c r="I11" s="28">
        <f t="shared" si="0"/>
        <v>427</v>
      </c>
      <c r="J11" s="28">
        <f t="shared" si="0"/>
        <v>0</v>
      </c>
      <c r="K11" s="28">
        <f t="shared" si="0"/>
        <v>0</v>
      </c>
      <c r="L11" s="28">
        <f t="shared" si="0"/>
        <v>0</v>
      </c>
      <c r="M11" s="28">
        <f t="shared" si="0"/>
        <v>0</v>
      </c>
      <c r="N11" s="28">
        <f t="shared" si="0"/>
        <v>0</v>
      </c>
      <c r="O11" s="29">
        <f t="shared" si="0"/>
        <v>0</v>
      </c>
      <c r="P11" s="30">
        <f aca="true" t="shared" si="1" ref="P11:P33">SUM(D11:O11)</f>
        <v>13210</v>
      </c>
    </row>
    <row r="12" spans="1:16" ht="21" customHeight="1">
      <c r="A12" s="73" t="s">
        <v>4</v>
      </c>
      <c r="B12" s="74"/>
      <c r="C12" s="31"/>
      <c r="D12" s="27"/>
      <c r="E12" s="28"/>
      <c r="F12" s="28"/>
      <c r="G12" s="28"/>
      <c r="H12" s="28"/>
      <c r="I12" s="32"/>
      <c r="J12" s="32"/>
      <c r="K12" s="32"/>
      <c r="L12" s="32"/>
      <c r="M12" s="32"/>
      <c r="N12" s="32"/>
      <c r="O12" s="33"/>
      <c r="P12" s="30">
        <f t="shared" si="1"/>
        <v>0</v>
      </c>
    </row>
    <row r="13" spans="1:16" ht="21" customHeight="1">
      <c r="A13" s="73" t="s">
        <v>5</v>
      </c>
      <c r="B13" s="74"/>
      <c r="C13" s="31"/>
      <c r="D13" s="27"/>
      <c r="E13" s="28"/>
      <c r="F13" s="32">
        <v>10546</v>
      </c>
      <c r="G13" s="28"/>
      <c r="H13" s="28">
        <v>2237</v>
      </c>
      <c r="I13" s="32">
        <f>SUM(I10)</f>
        <v>427</v>
      </c>
      <c r="J13" s="32"/>
      <c r="K13" s="32"/>
      <c r="L13" s="32"/>
      <c r="M13" s="32"/>
      <c r="N13" s="32"/>
      <c r="O13" s="33"/>
      <c r="P13" s="30">
        <f t="shared" si="1"/>
        <v>13210</v>
      </c>
    </row>
    <row r="14" spans="1:16" ht="21" customHeight="1">
      <c r="A14" s="34" t="s">
        <v>8</v>
      </c>
      <c r="B14" s="35" t="s">
        <v>23</v>
      </c>
      <c r="C14" s="36" t="s">
        <v>24</v>
      </c>
      <c r="D14" s="37"/>
      <c r="E14" s="32"/>
      <c r="F14" s="32"/>
      <c r="G14" s="32"/>
      <c r="H14" s="32"/>
      <c r="I14" s="32"/>
      <c r="J14" s="32"/>
      <c r="K14" s="32"/>
      <c r="L14" s="32">
        <v>5000</v>
      </c>
      <c r="M14" s="32"/>
      <c r="N14" s="32"/>
      <c r="O14" s="33"/>
      <c r="P14" s="30">
        <f t="shared" si="1"/>
        <v>5000</v>
      </c>
    </row>
    <row r="15" spans="1:16" ht="21" customHeight="1">
      <c r="A15" s="75" t="s">
        <v>26</v>
      </c>
      <c r="B15" s="76"/>
      <c r="C15" s="77"/>
      <c r="D15" s="27">
        <f aca="true" t="shared" si="2" ref="D15:I15">SUM(D14)</f>
        <v>0</v>
      </c>
      <c r="E15" s="28">
        <f t="shared" si="2"/>
        <v>0</v>
      </c>
      <c r="F15" s="28">
        <f t="shared" si="2"/>
        <v>0</v>
      </c>
      <c r="G15" s="28">
        <f t="shared" si="2"/>
        <v>0</v>
      </c>
      <c r="H15" s="28">
        <f t="shared" si="2"/>
        <v>0</v>
      </c>
      <c r="I15" s="28">
        <f t="shared" si="2"/>
        <v>0</v>
      </c>
      <c r="J15" s="28">
        <f aca="true" t="shared" si="3" ref="J15:O15">SUM(J14)</f>
        <v>0</v>
      </c>
      <c r="K15" s="28">
        <f t="shared" si="3"/>
        <v>0</v>
      </c>
      <c r="L15" s="28">
        <f>SUM(L14)</f>
        <v>5000</v>
      </c>
      <c r="M15" s="28">
        <f t="shared" si="3"/>
        <v>0</v>
      </c>
      <c r="N15" s="28">
        <f t="shared" si="3"/>
        <v>0</v>
      </c>
      <c r="O15" s="29">
        <f t="shared" si="3"/>
        <v>0</v>
      </c>
      <c r="P15" s="30">
        <f t="shared" si="1"/>
        <v>5000</v>
      </c>
    </row>
    <row r="16" spans="1:16" ht="21" customHeight="1">
      <c r="A16" s="73" t="s">
        <v>4</v>
      </c>
      <c r="B16" s="74"/>
      <c r="C16" s="31"/>
      <c r="D16" s="27"/>
      <c r="E16" s="28"/>
      <c r="F16" s="28"/>
      <c r="G16" s="28"/>
      <c r="H16" s="28"/>
      <c r="I16" s="32"/>
      <c r="J16" s="32"/>
      <c r="K16" s="32"/>
      <c r="L16" s="32"/>
      <c r="M16" s="32"/>
      <c r="N16" s="32"/>
      <c r="O16" s="33"/>
      <c r="P16" s="30">
        <f t="shared" si="1"/>
        <v>0</v>
      </c>
    </row>
    <row r="17" spans="1:16" ht="21" customHeight="1">
      <c r="A17" s="73" t="s">
        <v>5</v>
      </c>
      <c r="B17" s="74"/>
      <c r="C17" s="31"/>
      <c r="D17" s="27"/>
      <c r="E17" s="28"/>
      <c r="F17" s="28"/>
      <c r="G17" s="28"/>
      <c r="H17" s="28"/>
      <c r="I17" s="32"/>
      <c r="J17" s="32"/>
      <c r="K17" s="32"/>
      <c r="L17" s="32">
        <f>SUM(L14)</f>
        <v>5000</v>
      </c>
      <c r="M17" s="32"/>
      <c r="N17" s="32"/>
      <c r="O17" s="33"/>
      <c r="P17" s="30">
        <f t="shared" si="1"/>
        <v>5000</v>
      </c>
    </row>
    <row r="18" spans="1:16" ht="21" customHeight="1">
      <c r="A18" s="38" t="s">
        <v>6</v>
      </c>
      <c r="B18" s="39" t="s">
        <v>27</v>
      </c>
      <c r="C18" s="40" t="s">
        <v>24</v>
      </c>
      <c r="D18" s="41"/>
      <c r="E18" s="42"/>
      <c r="F18" s="42">
        <v>87760</v>
      </c>
      <c r="G18" s="42">
        <v>-7424</v>
      </c>
      <c r="H18" s="42">
        <v>13330</v>
      </c>
      <c r="I18" s="32">
        <v>2150</v>
      </c>
      <c r="J18" s="32"/>
      <c r="K18" s="32"/>
      <c r="L18" s="32"/>
      <c r="M18" s="32"/>
      <c r="N18" s="32">
        <v>343784</v>
      </c>
      <c r="O18" s="33"/>
      <c r="P18" s="30">
        <f>SUM(D18:O18)</f>
        <v>439600</v>
      </c>
    </row>
    <row r="19" spans="1:16" ht="21" customHeight="1">
      <c r="A19" s="75" t="s">
        <v>28</v>
      </c>
      <c r="B19" s="76"/>
      <c r="C19" s="77"/>
      <c r="D19" s="43">
        <f aca="true" t="shared" si="4" ref="D19:O19">SUM(D18:D18)</f>
        <v>0</v>
      </c>
      <c r="E19" s="44">
        <f t="shared" si="4"/>
        <v>0</v>
      </c>
      <c r="F19" s="44">
        <f t="shared" si="4"/>
        <v>87760</v>
      </c>
      <c r="G19" s="44">
        <f t="shared" si="4"/>
        <v>-7424</v>
      </c>
      <c r="H19" s="44">
        <f t="shared" si="4"/>
        <v>13330</v>
      </c>
      <c r="I19" s="44">
        <f>SUM(I18:I18)</f>
        <v>2150</v>
      </c>
      <c r="J19" s="44">
        <f t="shared" si="4"/>
        <v>0</v>
      </c>
      <c r="K19" s="44">
        <f t="shared" si="4"/>
        <v>0</v>
      </c>
      <c r="L19" s="44">
        <f t="shared" si="4"/>
        <v>0</v>
      </c>
      <c r="M19" s="44">
        <f t="shared" si="4"/>
        <v>0</v>
      </c>
      <c r="N19" s="44">
        <f>SUM(N18:N18)</f>
        <v>343784</v>
      </c>
      <c r="O19" s="45">
        <f t="shared" si="4"/>
        <v>0</v>
      </c>
      <c r="P19" s="30">
        <f t="shared" si="1"/>
        <v>439600</v>
      </c>
    </row>
    <row r="20" spans="1:16" ht="21" customHeight="1">
      <c r="A20" s="73" t="s">
        <v>4</v>
      </c>
      <c r="B20" s="74"/>
      <c r="C20" s="31"/>
      <c r="D20" s="43"/>
      <c r="E20" s="44"/>
      <c r="F20" s="46"/>
      <c r="G20" s="46">
        <v>-7424</v>
      </c>
      <c r="H20" s="46"/>
      <c r="I20" s="46"/>
      <c r="J20" s="46"/>
      <c r="K20" s="46"/>
      <c r="L20" s="46"/>
      <c r="M20" s="46"/>
      <c r="N20" s="46"/>
      <c r="O20" s="47"/>
      <c r="P20" s="30">
        <f t="shared" si="1"/>
        <v>-7424</v>
      </c>
    </row>
    <row r="21" spans="1:16" ht="21" customHeight="1">
      <c r="A21" s="73" t="s">
        <v>5</v>
      </c>
      <c r="B21" s="74"/>
      <c r="C21" s="31"/>
      <c r="D21" s="43"/>
      <c r="E21" s="44"/>
      <c r="F21" s="46">
        <v>87760</v>
      </c>
      <c r="G21" s="46"/>
      <c r="H21" s="46">
        <v>13330</v>
      </c>
      <c r="I21" s="46">
        <v>2150</v>
      </c>
      <c r="J21" s="46"/>
      <c r="K21" s="46"/>
      <c r="L21" s="46"/>
      <c r="M21" s="46"/>
      <c r="N21" s="46">
        <v>343784</v>
      </c>
      <c r="O21" s="47"/>
      <c r="P21" s="30">
        <f>SUM(D21:O21)</f>
        <v>447024</v>
      </c>
    </row>
    <row r="22" spans="1:16" ht="21" customHeight="1">
      <c r="A22" s="38" t="s">
        <v>11</v>
      </c>
      <c r="B22" s="48" t="s">
        <v>9</v>
      </c>
      <c r="C22" s="36" t="s">
        <v>46</v>
      </c>
      <c r="D22" s="49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7">
        <v>-850000</v>
      </c>
      <c r="P22" s="30">
        <f t="shared" si="1"/>
        <v>-850000</v>
      </c>
    </row>
    <row r="23" spans="1:16" ht="21" customHeight="1">
      <c r="A23" s="75" t="s">
        <v>10</v>
      </c>
      <c r="B23" s="76"/>
      <c r="C23" s="77"/>
      <c r="D23" s="50">
        <f aca="true" t="shared" si="5" ref="D23:O23">SUM(D22:D22)</f>
        <v>0</v>
      </c>
      <c r="E23" s="51">
        <f t="shared" si="5"/>
        <v>0</v>
      </c>
      <c r="F23" s="51">
        <f t="shared" si="5"/>
        <v>0</v>
      </c>
      <c r="G23" s="51">
        <f t="shared" si="5"/>
        <v>0</v>
      </c>
      <c r="H23" s="51">
        <f t="shared" si="5"/>
        <v>0</v>
      </c>
      <c r="I23" s="51">
        <f t="shared" si="5"/>
        <v>0</v>
      </c>
      <c r="J23" s="51">
        <f t="shared" si="5"/>
        <v>0</v>
      </c>
      <c r="K23" s="51">
        <f t="shared" si="5"/>
        <v>0</v>
      </c>
      <c r="L23" s="51">
        <f t="shared" si="5"/>
        <v>0</v>
      </c>
      <c r="M23" s="51">
        <f t="shared" si="5"/>
        <v>0</v>
      </c>
      <c r="N23" s="51">
        <f t="shared" si="5"/>
        <v>0</v>
      </c>
      <c r="O23" s="52">
        <f t="shared" si="5"/>
        <v>-850000</v>
      </c>
      <c r="P23" s="30">
        <f t="shared" si="1"/>
        <v>-850000</v>
      </c>
    </row>
    <row r="24" spans="1:16" ht="21" customHeight="1">
      <c r="A24" s="73" t="s">
        <v>4</v>
      </c>
      <c r="B24" s="74"/>
      <c r="C24" s="31"/>
      <c r="D24" s="49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7">
        <v>-850000</v>
      </c>
      <c r="P24" s="30">
        <f t="shared" si="1"/>
        <v>-850000</v>
      </c>
    </row>
    <row r="25" spans="1:16" ht="21" customHeight="1">
      <c r="A25" s="73" t="s">
        <v>5</v>
      </c>
      <c r="B25" s="74"/>
      <c r="C25" s="31"/>
      <c r="D25" s="49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  <c r="P25" s="30">
        <f>SUM(D25:O25)</f>
        <v>0</v>
      </c>
    </row>
    <row r="26" spans="1:16" ht="21" customHeight="1">
      <c r="A26" s="82" t="s">
        <v>51</v>
      </c>
      <c r="B26" s="80" t="s">
        <v>52</v>
      </c>
      <c r="C26" s="36" t="s">
        <v>29</v>
      </c>
      <c r="D26" s="49"/>
      <c r="E26" s="46"/>
      <c r="F26" s="46">
        <v>10760</v>
      </c>
      <c r="G26" s="46">
        <v>-3111</v>
      </c>
      <c r="H26" s="46">
        <v>1634</v>
      </c>
      <c r="I26" s="46">
        <v>264</v>
      </c>
      <c r="J26" s="46"/>
      <c r="K26" s="46"/>
      <c r="L26" s="46"/>
      <c r="M26" s="46"/>
      <c r="N26" s="46"/>
      <c r="O26" s="47"/>
      <c r="P26" s="30">
        <f t="shared" si="1"/>
        <v>9547</v>
      </c>
    </row>
    <row r="27" spans="1:16" ht="17.25">
      <c r="A27" s="82"/>
      <c r="B27" s="80"/>
      <c r="C27" s="36" t="s">
        <v>30</v>
      </c>
      <c r="D27" s="49"/>
      <c r="E27" s="46"/>
      <c r="F27" s="46">
        <v>14800</v>
      </c>
      <c r="G27" s="46">
        <v>-122</v>
      </c>
      <c r="H27" s="46">
        <v>2248</v>
      </c>
      <c r="I27" s="46">
        <v>363</v>
      </c>
      <c r="J27" s="46"/>
      <c r="K27" s="46"/>
      <c r="L27" s="46"/>
      <c r="M27" s="46"/>
      <c r="N27" s="46"/>
      <c r="O27" s="47"/>
      <c r="P27" s="30">
        <f t="shared" si="1"/>
        <v>17289</v>
      </c>
    </row>
    <row r="28" spans="1:16" ht="36" customHeight="1">
      <c r="A28" s="82"/>
      <c r="B28" s="80"/>
      <c r="C28" s="36" t="s">
        <v>47</v>
      </c>
      <c r="D28" s="49"/>
      <c r="E28" s="46"/>
      <c r="F28" s="46">
        <v>37720</v>
      </c>
      <c r="G28" s="46">
        <v>-4498</v>
      </c>
      <c r="H28" s="46">
        <v>5772</v>
      </c>
      <c r="I28" s="46">
        <v>957</v>
      </c>
      <c r="J28" s="46"/>
      <c r="K28" s="46"/>
      <c r="L28" s="46"/>
      <c r="M28" s="46"/>
      <c r="N28" s="46"/>
      <c r="O28" s="47"/>
      <c r="P28" s="30">
        <f t="shared" si="1"/>
        <v>39951</v>
      </c>
    </row>
    <row r="29" spans="1:16" ht="36" customHeight="1">
      <c r="A29" s="82"/>
      <c r="B29" s="80"/>
      <c r="C29" s="36" t="s">
        <v>50</v>
      </c>
      <c r="D29" s="49"/>
      <c r="E29" s="46">
        <v>-145495</v>
      </c>
      <c r="F29" s="46"/>
      <c r="G29" s="46"/>
      <c r="H29" s="46"/>
      <c r="I29" s="46"/>
      <c r="J29" s="46"/>
      <c r="K29" s="46"/>
      <c r="L29" s="46"/>
      <c r="M29" s="46"/>
      <c r="N29" s="46"/>
      <c r="O29" s="47"/>
      <c r="P29" s="30">
        <f t="shared" si="1"/>
        <v>-145495</v>
      </c>
    </row>
    <row r="30" spans="1:16" ht="21" customHeight="1">
      <c r="A30" s="75" t="s">
        <v>31</v>
      </c>
      <c r="B30" s="76"/>
      <c r="C30" s="77"/>
      <c r="D30" s="43">
        <f aca="true" t="shared" si="6" ref="D30:O30">SUM(D26:D29)</f>
        <v>0</v>
      </c>
      <c r="E30" s="44">
        <f t="shared" si="6"/>
        <v>-145495</v>
      </c>
      <c r="F30" s="44">
        <f t="shared" si="6"/>
        <v>63280</v>
      </c>
      <c r="G30" s="44">
        <f t="shared" si="6"/>
        <v>-7731</v>
      </c>
      <c r="H30" s="44">
        <f t="shared" si="6"/>
        <v>9654</v>
      </c>
      <c r="I30" s="44">
        <f t="shared" si="6"/>
        <v>1584</v>
      </c>
      <c r="J30" s="44">
        <f t="shared" si="6"/>
        <v>0</v>
      </c>
      <c r="K30" s="44">
        <f t="shared" si="6"/>
        <v>0</v>
      </c>
      <c r="L30" s="44">
        <f t="shared" si="6"/>
        <v>0</v>
      </c>
      <c r="M30" s="44">
        <f t="shared" si="6"/>
        <v>0</v>
      </c>
      <c r="N30" s="44">
        <f t="shared" si="6"/>
        <v>0</v>
      </c>
      <c r="O30" s="45">
        <f t="shared" si="6"/>
        <v>0</v>
      </c>
      <c r="P30" s="30">
        <f t="shared" si="1"/>
        <v>-78708</v>
      </c>
    </row>
    <row r="31" spans="1:16" ht="21" customHeight="1">
      <c r="A31" s="73" t="s">
        <v>4</v>
      </c>
      <c r="B31" s="74"/>
      <c r="C31" s="31"/>
      <c r="D31" s="49"/>
      <c r="E31" s="46">
        <v>-145495</v>
      </c>
      <c r="F31" s="46"/>
      <c r="G31" s="46">
        <v>-7731</v>
      </c>
      <c r="H31" s="46"/>
      <c r="I31" s="46"/>
      <c r="J31" s="46"/>
      <c r="K31" s="46"/>
      <c r="L31" s="46"/>
      <c r="M31" s="46"/>
      <c r="N31" s="46"/>
      <c r="O31" s="47"/>
      <c r="P31" s="30">
        <f>SUM(D31:O31)</f>
        <v>-153226</v>
      </c>
    </row>
    <row r="32" spans="1:16" ht="21" customHeight="1">
      <c r="A32" s="73" t="s">
        <v>5</v>
      </c>
      <c r="B32" s="74"/>
      <c r="C32" s="31"/>
      <c r="D32" s="49"/>
      <c r="E32" s="46"/>
      <c r="F32" s="46">
        <v>63280</v>
      </c>
      <c r="G32" s="46"/>
      <c r="H32" s="46">
        <v>9654</v>
      </c>
      <c r="I32" s="46">
        <v>1584</v>
      </c>
      <c r="J32" s="46"/>
      <c r="K32" s="46"/>
      <c r="L32" s="46"/>
      <c r="M32" s="46"/>
      <c r="N32" s="46"/>
      <c r="O32" s="47"/>
      <c r="P32" s="30">
        <f>SUM(D32:O32)</f>
        <v>74518</v>
      </c>
    </row>
    <row r="33" spans="1:16" ht="21" customHeight="1">
      <c r="A33" s="78" t="s">
        <v>12</v>
      </c>
      <c r="B33" s="80" t="s">
        <v>32</v>
      </c>
      <c r="C33" s="36" t="s">
        <v>33</v>
      </c>
      <c r="D33" s="49"/>
      <c r="E33" s="46"/>
      <c r="F33" s="46">
        <f>53500+20000</f>
        <v>73500</v>
      </c>
      <c r="G33" s="46">
        <v>-322</v>
      </c>
      <c r="H33" s="46">
        <v>8126</v>
      </c>
      <c r="I33" s="46">
        <v>1311</v>
      </c>
      <c r="J33" s="46">
        <v>75000</v>
      </c>
      <c r="K33" s="46">
        <v>10000</v>
      </c>
      <c r="L33" s="46"/>
      <c r="M33" s="46">
        <v>22035</v>
      </c>
      <c r="N33" s="46"/>
      <c r="O33" s="47"/>
      <c r="P33" s="30">
        <f t="shared" si="1"/>
        <v>189650</v>
      </c>
    </row>
    <row r="34" spans="1:16" ht="21" customHeight="1">
      <c r="A34" s="79"/>
      <c r="B34" s="81"/>
      <c r="C34" s="36" t="s">
        <v>48</v>
      </c>
      <c r="D34" s="49"/>
      <c r="E34" s="46"/>
      <c r="F34" s="46">
        <v>29080</v>
      </c>
      <c r="G34" s="46">
        <v>-2398</v>
      </c>
      <c r="H34" s="46">
        <v>4417</v>
      </c>
      <c r="I34" s="46">
        <v>712</v>
      </c>
      <c r="J34" s="46"/>
      <c r="K34" s="46"/>
      <c r="L34" s="46"/>
      <c r="M34" s="46"/>
      <c r="N34" s="46"/>
      <c r="O34" s="47"/>
      <c r="P34" s="53">
        <f aca="true" t="shared" si="7" ref="P34:P45">SUM(D34:O34)</f>
        <v>31811</v>
      </c>
    </row>
    <row r="35" spans="1:16" ht="21" customHeight="1">
      <c r="A35" s="75" t="s">
        <v>34</v>
      </c>
      <c r="B35" s="76"/>
      <c r="C35" s="77"/>
      <c r="D35" s="43">
        <f aca="true" t="shared" si="8" ref="D35:O35">SUM(D33:D34)</f>
        <v>0</v>
      </c>
      <c r="E35" s="44">
        <f t="shared" si="8"/>
        <v>0</v>
      </c>
      <c r="F35" s="44">
        <f t="shared" si="8"/>
        <v>102580</v>
      </c>
      <c r="G35" s="44">
        <f t="shared" si="8"/>
        <v>-2720</v>
      </c>
      <c r="H35" s="44">
        <f>SUM(H33:H34)</f>
        <v>12543</v>
      </c>
      <c r="I35" s="44">
        <f>SUM(I33:I34)</f>
        <v>2023</v>
      </c>
      <c r="J35" s="44">
        <f t="shared" si="8"/>
        <v>75000</v>
      </c>
      <c r="K35" s="44">
        <f t="shared" si="8"/>
        <v>10000</v>
      </c>
      <c r="L35" s="44">
        <f t="shared" si="8"/>
        <v>0</v>
      </c>
      <c r="M35" s="44">
        <f t="shared" si="8"/>
        <v>22035</v>
      </c>
      <c r="N35" s="44">
        <f t="shared" si="8"/>
        <v>0</v>
      </c>
      <c r="O35" s="45">
        <f t="shared" si="8"/>
        <v>0</v>
      </c>
      <c r="P35" s="53">
        <f t="shared" si="7"/>
        <v>221461</v>
      </c>
    </row>
    <row r="36" spans="1:16" ht="21" customHeight="1">
      <c r="A36" s="73" t="s">
        <v>4</v>
      </c>
      <c r="B36" s="74"/>
      <c r="C36" s="31"/>
      <c r="D36" s="49"/>
      <c r="E36" s="46"/>
      <c r="F36" s="46"/>
      <c r="G36" s="46">
        <v>-2720</v>
      </c>
      <c r="H36" s="46"/>
      <c r="I36" s="46"/>
      <c r="J36" s="46"/>
      <c r="K36" s="46"/>
      <c r="L36" s="46"/>
      <c r="M36" s="46"/>
      <c r="N36" s="46"/>
      <c r="O36" s="47"/>
      <c r="P36" s="53">
        <f t="shared" si="7"/>
        <v>-2720</v>
      </c>
    </row>
    <row r="37" spans="1:16" ht="21" customHeight="1">
      <c r="A37" s="73" t="s">
        <v>5</v>
      </c>
      <c r="B37" s="74"/>
      <c r="C37" s="31"/>
      <c r="D37" s="49"/>
      <c r="E37" s="46"/>
      <c r="F37" s="46">
        <v>102580</v>
      </c>
      <c r="G37" s="46"/>
      <c r="H37" s="46">
        <v>12543</v>
      </c>
      <c r="I37" s="46">
        <v>2023</v>
      </c>
      <c r="J37" s="46">
        <v>75000</v>
      </c>
      <c r="K37" s="46">
        <v>10000</v>
      </c>
      <c r="L37" s="46"/>
      <c r="M37" s="46">
        <v>22035</v>
      </c>
      <c r="N37" s="46"/>
      <c r="O37" s="47"/>
      <c r="P37" s="53">
        <f t="shared" si="7"/>
        <v>224181</v>
      </c>
    </row>
    <row r="38" spans="1:16" ht="17.25">
      <c r="A38" s="54" t="s">
        <v>37</v>
      </c>
      <c r="B38" s="39" t="s">
        <v>35</v>
      </c>
      <c r="C38" s="36" t="s">
        <v>24</v>
      </c>
      <c r="D38" s="49">
        <v>250000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7"/>
      <c r="P38" s="53">
        <f t="shared" si="7"/>
        <v>250000</v>
      </c>
    </row>
    <row r="39" spans="1:16" ht="21" customHeight="1">
      <c r="A39" s="75" t="s">
        <v>36</v>
      </c>
      <c r="B39" s="76"/>
      <c r="C39" s="77"/>
      <c r="D39" s="43">
        <f>SUM(D38)</f>
        <v>250000</v>
      </c>
      <c r="E39" s="44">
        <f aca="true" t="shared" si="9" ref="E39:O39">SUM(E38)</f>
        <v>0</v>
      </c>
      <c r="F39" s="44">
        <f>SUM(F38)</f>
        <v>0</v>
      </c>
      <c r="G39" s="44">
        <f t="shared" si="9"/>
        <v>0</v>
      </c>
      <c r="H39" s="44">
        <f t="shared" si="9"/>
        <v>0</v>
      </c>
      <c r="I39" s="44">
        <f t="shared" si="9"/>
        <v>0</v>
      </c>
      <c r="J39" s="44">
        <f>SUM(J38)</f>
        <v>0</v>
      </c>
      <c r="K39" s="44">
        <f>SUM(K38)</f>
        <v>0</v>
      </c>
      <c r="L39" s="44">
        <f>SUM(L38)</f>
        <v>0</v>
      </c>
      <c r="M39" s="44">
        <f>SUM(M38)</f>
        <v>0</v>
      </c>
      <c r="N39" s="44">
        <f t="shared" si="9"/>
        <v>0</v>
      </c>
      <c r="O39" s="45">
        <f t="shared" si="9"/>
        <v>0</v>
      </c>
      <c r="P39" s="53">
        <f t="shared" si="7"/>
        <v>250000</v>
      </c>
    </row>
    <row r="40" spans="1:16" ht="21" customHeight="1">
      <c r="A40" s="73" t="s">
        <v>4</v>
      </c>
      <c r="B40" s="74"/>
      <c r="C40" s="31"/>
      <c r="D40" s="43"/>
      <c r="E40" s="44"/>
      <c r="F40" s="44"/>
      <c r="G40" s="44"/>
      <c r="H40" s="44"/>
      <c r="I40" s="46"/>
      <c r="J40" s="46"/>
      <c r="K40" s="46"/>
      <c r="L40" s="46"/>
      <c r="M40" s="46"/>
      <c r="N40" s="46"/>
      <c r="O40" s="47"/>
      <c r="P40" s="53">
        <f t="shared" si="7"/>
        <v>0</v>
      </c>
    </row>
    <row r="41" spans="1:16" ht="21" customHeight="1">
      <c r="A41" s="73" t="s">
        <v>5</v>
      </c>
      <c r="B41" s="74"/>
      <c r="C41" s="31"/>
      <c r="D41" s="49">
        <v>250000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7"/>
      <c r="P41" s="53">
        <f t="shared" si="7"/>
        <v>250000</v>
      </c>
    </row>
    <row r="42" spans="1:16" ht="33.75" customHeight="1">
      <c r="A42" s="55" t="s">
        <v>38</v>
      </c>
      <c r="B42" s="48" t="s">
        <v>39</v>
      </c>
      <c r="C42" s="36" t="s">
        <v>49</v>
      </c>
      <c r="D42" s="49"/>
      <c r="E42" s="46"/>
      <c r="F42" s="46"/>
      <c r="G42" s="46">
        <v>-563</v>
      </c>
      <c r="H42" s="46"/>
      <c r="I42" s="46"/>
      <c r="J42" s="46"/>
      <c r="K42" s="46"/>
      <c r="L42" s="46"/>
      <c r="M42" s="46"/>
      <c r="N42" s="46"/>
      <c r="O42" s="47"/>
      <c r="P42" s="53">
        <f t="shared" si="7"/>
        <v>-563</v>
      </c>
    </row>
    <row r="43" spans="1:16" ht="21" customHeight="1">
      <c r="A43" s="75" t="s">
        <v>40</v>
      </c>
      <c r="B43" s="76"/>
      <c r="C43" s="77"/>
      <c r="D43" s="43">
        <f>SUM(D42)</f>
        <v>0</v>
      </c>
      <c r="E43" s="44">
        <f aca="true" t="shared" si="10" ref="E43:O43">SUM(E42)</f>
        <v>0</v>
      </c>
      <c r="F43" s="44">
        <f>SUM(F42)</f>
        <v>0</v>
      </c>
      <c r="G43" s="44">
        <f t="shared" si="10"/>
        <v>-563</v>
      </c>
      <c r="H43" s="44">
        <f t="shared" si="10"/>
        <v>0</v>
      </c>
      <c r="I43" s="44">
        <f t="shared" si="10"/>
        <v>0</v>
      </c>
      <c r="J43" s="44">
        <f t="shared" si="10"/>
        <v>0</v>
      </c>
      <c r="K43" s="44">
        <f t="shared" si="10"/>
        <v>0</v>
      </c>
      <c r="L43" s="44">
        <f t="shared" si="10"/>
        <v>0</v>
      </c>
      <c r="M43" s="44">
        <f t="shared" si="10"/>
        <v>0</v>
      </c>
      <c r="N43" s="44">
        <f t="shared" si="10"/>
        <v>0</v>
      </c>
      <c r="O43" s="45">
        <f t="shared" si="10"/>
        <v>0</v>
      </c>
      <c r="P43" s="53">
        <f t="shared" si="7"/>
        <v>-563</v>
      </c>
    </row>
    <row r="44" spans="1:16" ht="21" customHeight="1">
      <c r="A44" s="73" t="s">
        <v>4</v>
      </c>
      <c r="B44" s="74"/>
      <c r="C44" s="31"/>
      <c r="D44" s="49"/>
      <c r="E44" s="46"/>
      <c r="F44" s="46"/>
      <c r="G44" s="46">
        <v>-563</v>
      </c>
      <c r="H44" s="46"/>
      <c r="I44" s="46"/>
      <c r="J44" s="46"/>
      <c r="K44" s="46"/>
      <c r="L44" s="46"/>
      <c r="M44" s="46"/>
      <c r="N44" s="46"/>
      <c r="O44" s="47"/>
      <c r="P44" s="53">
        <f t="shared" si="7"/>
        <v>-563</v>
      </c>
    </row>
    <row r="45" spans="1:16" ht="21" customHeight="1" thickBot="1">
      <c r="A45" s="89" t="s">
        <v>5</v>
      </c>
      <c r="B45" s="90"/>
      <c r="C45" s="56"/>
      <c r="D45" s="57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9"/>
      <c r="P45" s="60">
        <f t="shared" si="7"/>
        <v>0</v>
      </c>
    </row>
    <row r="46" spans="1:16" ht="21.75" customHeight="1">
      <c r="A46" s="87" t="s">
        <v>7</v>
      </c>
      <c r="B46" s="88"/>
      <c r="C46" s="61"/>
      <c r="D46" s="62">
        <f aca="true" t="shared" si="11" ref="D46:P46">SUM(D11+D15+D19+D23+D30+D35+D39+D43)</f>
        <v>250000</v>
      </c>
      <c r="E46" s="63">
        <f t="shared" si="11"/>
        <v>-145495</v>
      </c>
      <c r="F46" s="63">
        <f t="shared" si="11"/>
        <v>264166</v>
      </c>
      <c r="G46" s="63">
        <f t="shared" si="11"/>
        <v>-18438</v>
      </c>
      <c r="H46" s="63">
        <f t="shared" si="11"/>
        <v>37764</v>
      </c>
      <c r="I46" s="63">
        <f t="shared" si="11"/>
        <v>6184</v>
      </c>
      <c r="J46" s="63">
        <f t="shared" si="11"/>
        <v>75000</v>
      </c>
      <c r="K46" s="63">
        <f t="shared" si="11"/>
        <v>10000</v>
      </c>
      <c r="L46" s="63">
        <f t="shared" si="11"/>
        <v>5000</v>
      </c>
      <c r="M46" s="63">
        <f t="shared" si="11"/>
        <v>22035</v>
      </c>
      <c r="N46" s="63">
        <f t="shared" si="11"/>
        <v>343784</v>
      </c>
      <c r="O46" s="64">
        <f t="shared" si="11"/>
        <v>-850000</v>
      </c>
      <c r="P46" s="65">
        <f t="shared" si="11"/>
        <v>0</v>
      </c>
    </row>
    <row r="47" spans="1:16" ht="22.5" customHeight="1">
      <c r="A47" s="83" t="s">
        <v>4</v>
      </c>
      <c r="B47" s="84"/>
      <c r="C47" s="66"/>
      <c r="D47" s="43">
        <f aca="true" t="shared" si="12" ref="D47:P47">SUM(D12+D16+D20+D24+D31+D36+D40+D44)</f>
        <v>0</v>
      </c>
      <c r="E47" s="44">
        <f t="shared" si="12"/>
        <v>-145495</v>
      </c>
      <c r="F47" s="44">
        <f t="shared" si="12"/>
        <v>0</v>
      </c>
      <c r="G47" s="44">
        <f t="shared" si="12"/>
        <v>-18438</v>
      </c>
      <c r="H47" s="44">
        <f t="shared" si="12"/>
        <v>0</v>
      </c>
      <c r="I47" s="44">
        <f t="shared" si="12"/>
        <v>0</v>
      </c>
      <c r="J47" s="44">
        <f t="shared" si="12"/>
        <v>0</v>
      </c>
      <c r="K47" s="44">
        <f t="shared" si="12"/>
        <v>0</v>
      </c>
      <c r="L47" s="44">
        <f t="shared" si="12"/>
        <v>0</v>
      </c>
      <c r="M47" s="44">
        <f t="shared" si="12"/>
        <v>0</v>
      </c>
      <c r="N47" s="44">
        <f t="shared" si="12"/>
        <v>0</v>
      </c>
      <c r="O47" s="45">
        <f t="shared" si="12"/>
        <v>-850000</v>
      </c>
      <c r="P47" s="67">
        <f t="shared" si="12"/>
        <v>-1013933</v>
      </c>
    </row>
    <row r="48" spans="1:16" ht="21.75" customHeight="1" thickBot="1">
      <c r="A48" s="85" t="s">
        <v>5</v>
      </c>
      <c r="B48" s="86"/>
      <c r="C48" s="68"/>
      <c r="D48" s="69">
        <f aca="true" t="shared" si="13" ref="D48:P48">SUM(D13+D17+D21+D25+D32+D37+D41+D45)</f>
        <v>250000</v>
      </c>
      <c r="E48" s="70">
        <f t="shared" si="13"/>
        <v>0</v>
      </c>
      <c r="F48" s="70">
        <f t="shared" si="13"/>
        <v>264166</v>
      </c>
      <c r="G48" s="70">
        <f t="shared" si="13"/>
        <v>0</v>
      </c>
      <c r="H48" s="70">
        <f t="shared" si="13"/>
        <v>37764</v>
      </c>
      <c r="I48" s="70">
        <f t="shared" si="13"/>
        <v>6184</v>
      </c>
      <c r="J48" s="70">
        <f t="shared" si="13"/>
        <v>75000</v>
      </c>
      <c r="K48" s="70">
        <f t="shared" si="13"/>
        <v>10000</v>
      </c>
      <c r="L48" s="70">
        <f t="shared" si="13"/>
        <v>5000</v>
      </c>
      <c r="M48" s="70">
        <f t="shared" si="13"/>
        <v>22035</v>
      </c>
      <c r="N48" s="70">
        <f t="shared" si="13"/>
        <v>343784</v>
      </c>
      <c r="O48" s="71">
        <f t="shared" si="13"/>
        <v>0</v>
      </c>
      <c r="P48" s="72">
        <f t="shared" si="13"/>
        <v>1013933</v>
      </c>
    </row>
    <row r="49" spans="1:16" ht="16.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6.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</row>
    <row r="51" spans="1:16" ht="16.5">
      <c r="A51" s="4"/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6.5">
      <c r="A52" s="4"/>
      <c r="B52" s="4"/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6.5">
      <c r="A53" s="4"/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6.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6.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6.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6.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6.5">
      <c r="A58" s="4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6.5">
      <c r="A59" s="4"/>
      <c r="B59" s="4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6.5">
      <c r="A60" s="4"/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6.5">
      <c r="A61" s="4"/>
      <c r="B61" s="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6.5">
      <c r="A62" s="4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6.5">
      <c r="A63" s="4"/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6.5">
      <c r="A64" s="4"/>
      <c r="B64" s="4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6.5">
      <c r="A65" s="4"/>
      <c r="B65" s="4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6.5">
      <c r="A66" s="4"/>
      <c r="B66" s="4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6.5">
      <c r="A67" s="4"/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6.5">
      <c r="A68" s="4"/>
      <c r="B68" s="4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6.5">
      <c r="A69" s="4"/>
      <c r="B69" s="4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6.5">
      <c r="A70" s="4"/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6.5">
      <c r="A71" s="4"/>
      <c r="B71" s="4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6.5">
      <c r="A72" s="4"/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6.5">
      <c r="A73" s="4"/>
      <c r="B73" s="4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6.5">
      <c r="A74" s="4"/>
      <c r="B74" s="4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6.5">
      <c r="A75" s="4"/>
      <c r="B75" s="4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6.5">
      <c r="A76" s="4"/>
      <c r="B76" s="4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6.5">
      <c r="A77" s="4"/>
      <c r="B77" s="4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6.5">
      <c r="A78" s="4"/>
      <c r="B78" s="4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6.5">
      <c r="A79" s="4"/>
      <c r="B79" s="4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6.5">
      <c r="A80" s="4"/>
      <c r="B80" s="4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6.5">
      <c r="A81" s="4"/>
      <c r="B81" s="4"/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6.5">
      <c r="A82" s="4"/>
      <c r="B82" s="4"/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6.5">
      <c r="A83" s="4"/>
      <c r="B83" s="4"/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6.5">
      <c r="A84" s="4"/>
      <c r="B84" s="4"/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6.5">
      <c r="A85" s="4"/>
      <c r="B85" s="4"/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6.5">
      <c r="A86" s="4"/>
      <c r="B86" s="4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6.5">
      <c r="A87" s="4"/>
      <c r="B87" s="4"/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6.5">
      <c r="A88" s="4"/>
      <c r="B88" s="4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6.5">
      <c r="A89" s="4"/>
      <c r="B89" s="4"/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6.5">
      <c r="A90" s="4"/>
      <c r="B90" s="4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6.5">
      <c r="A91" s="4"/>
      <c r="B91" s="4"/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6.5">
      <c r="A92" s="4"/>
      <c r="B92" s="4"/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6.5">
      <c r="A93" s="4"/>
      <c r="B93" s="4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6.5">
      <c r="A94" s="4"/>
      <c r="B94" s="4"/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6.5">
      <c r="A95" s="4"/>
      <c r="B95" s="4"/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6.5">
      <c r="A96" s="4"/>
      <c r="B96" s="4"/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6.5">
      <c r="A97" s="4"/>
      <c r="B97" s="4"/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6.5">
      <c r="A98" s="4"/>
      <c r="B98" s="4"/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6.5">
      <c r="A99" s="4"/>
      <c r="B99" s="4"/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6.5">
      <c r="A100" s="4"/>
      <c r="B100" s="4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6.5">
      <c r="A101" s="4"/>
      <c r="B101" s="4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6.5">
      <c r="A102" s="4"/>
      <c r="B102" s="4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6.5">
      <c r="A103" s="4"/>
      <c r="B103" s="4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6.5">
      <c r="A104" s="4"/>
      <c r="B104" s="4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6.5">
      <c r="A105" s="4"/>
      <c r="B105" s="4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6.5">
      <c r="A106" s="4"/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6.5">
      <c r="A107" s="4"/>
      <c r="B107" s="4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6.5">
      <c r="A108" s="4"/>
      <c r="B108" s="4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6.5">
      <c r="A109" s="4"/>
      <c r="B109" s="4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6.5">
      <c r="A110" s="4"/>
      <c r="B110" s="4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6.5">
      <c r="A111" s="4"/>
      <c r="B111" s="4"/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6.5">
      <c r="A112" s="4"/>
      <c r="B112" s="4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6.5">
      <c r="A113" s="4"/>
      <c r="B113" s="4"/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6.5">
      <c r="A114" s="4"/>
      <c r="B114" s="4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6.5">
      <c r="A115" s="4"/>
      <c r="B115" s="4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6.5">
      <c r="A116" s="4"/>
      <c r="B116" s="4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6.5">
      <c r="A117" s="4"/>
      <c r="B117" s="4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6.5">
      <c r="A118" s="4"/>
      <c r="B118" s="4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6.5">
      <c r="A119" s="4"/>
      <c r="B119" s="4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6.5">
      <c r="A120" s="4"/>
      <c r="B120" s="4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6.5">
      <c r="A121" s="4"/>
      <c r="B121" s="4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6.5">
      <c r="A122" s="4"/>
      <c r="B122" s="4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6.5">
      <c r="A123" s="4"/>
      <c r="B123" s="4"/>
      <c r="C123" s="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6.5">
      <c r="A124" s="4"/>
      <c r="B124" s="4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6.5">
      <c r="A125" s="4"/>
      <c r="B125" s="4"/>
      <c r="C125" s="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6.5">
      <c r="A126" s="4"/>
      <c r="B126" s="4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6.5">
      <c r="A127" s="4"/>
      <c r="B127" s="4"/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6.5">
      <c r="A128" s="4"/>
      <c r="B128" s="4"/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6.5">
      <c r="A129" s="4"/>
      <c r="B129" s="4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6.5">
      <c r="A130" s="4"/>
      <c r="B130" s="4"/>
      <c r="C130" s="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6.5">
      <c r="A131" s="4"/>
      <c r="B131" s="4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6.5">
      <c r="A132" s="4"/>
      <c r="B132" s="4"/>
      <c r="C132" s="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6.5">
      <c r="A133" s="4"/>
      <c r="B133" s="4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6.5">
      <c r="A134" s="4"/>
      <c r="B134" s="4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6.5">
      <c r="A135" s="4"/>
      <c r="B135" s="4"/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6.5">
      <c r="A136" s="4"/>
      <c r="B136" s="4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6.5">
      <c r="A137" s="4"/>
      <c r="B137" s="4"/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6.5">
      <c r="A138" s="4"/>
      <c r="B138" s="4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6.5">
      <c r="A139" s="4"/>
      <c r="B139" s="4"/>
      <c r="C139" s="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6.5">
      <c r="A140" s="4"/>
      <c r="B140" s="4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6.5">
      <c r="A141" s="4"/>
      <c r="B141" s="4"/>
      <c r="C141" s="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6.5">
      <c r="A142" s="4"/>
      <c r="B142" s="4"/>
      <c r="C142" s="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6.5">
      <c r="A143" s="4"/>
      <c r="B143" s="4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6.5">
      <c r="A144" s="4"/>
      <c r="B144" s="4"/>
      <c r="C144" s="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6.5">
      <c r="A145" s="4"/>
      <c r="B145" s="4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6.5">
      <c r="A146" s="4"/>
      <c r="B146" s="4"/>
      <c r="C146" s="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6.5">
      <c r="A147" s="4"/>
      <c r="B147" s="4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6.5">
      <c r="A148" s="4"/>
      <c r="B148" s="4"/>
      <c r="C148" s="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6.5">
      <c r="A149" s="4"/>
      <c r="B149" s="4"/>
      <c r="C149" s="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6.5">
      <c r="A150" s="4"/>
      <c r="B150" s="4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6.5">
      <c r="A151" s="4"/>
      <c r="B151" s="4"/>
      <c r="C151" s="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6.5">
      <c r="A152" s="4"/>
      <c r="B152" s="4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6.5">
      <c r="A153" s="4"/>
      <c r="B153" s="4"/>
      <c r="C153" s="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6.5">
      <c r="A154" s="4"/>
      <c r="B154" s="4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6.5">
      <c r="A155" s="4"/>
      <c r="B155" s="4"/>
      <c r="C155" s="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6.5">
      <c r="A156" s="4"/>
      <c r="B156" s="4"/>
      <c r="C156" s="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6.5">
      <c r="A157" s="4"/>
      <c r="B157" s="4"/>
      <c r="C157" s="4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6.5">
      <c r="A158" s="4"/>
      <c r="B158" s="4"/>
      <c r="C158" s="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6.5">
      <c r="A159" s="4"/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6.5">
      <c r="A160" s="4"/>
      <c r="B160" s="4"/>
      <c r="C160" s="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6.5">
      <c r="A161" s="4"/>
      <c r="B161" s="4"/>
      <c r="C161" s="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6.5">
      <c r="A162" s="4"/>
      <c r="B162" s="4"/>
      <c r="C162" s="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6.5">
      <c r="A163" s="4"/>
      <c r="B163" s="4"/>
      <c r="C163" s="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6.5">
      <c r="A164" s="4"/>
      <c r="B164" s="4"/>
      <c r="C164" s="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6.5">
      <c r="A165" s="4"/>
      <c r="B165" s="4"/>
      <c r="C165" s="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6.5">
      <c r="A166" s="4"/>
      <c r="B166" s="4"/>
      <c r="C166" s="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6.5">
      <c r="A167" s="4"/>
      <c r="B167" s="4"/>
      <c r="C167" s="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6.5">
      <c r="A168" s="4"/>
      <c r="B168" s="4"/>
      <c r="C168" s="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6.5">
      <c r="A169" s="4"/>
      <c r="B169" s="4"/>
      <c r="C169" s="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6.5">
      <c r="A170" s="4"/>
      <c r="B170" s="4"/>
      <c r="C170" s="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6.5">
      <c r="A171" s="4"/>
      <c r="B171" s="4"/>
      <c r="C171" s="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6.5">
      <c r="A172" s="4"/>
      <c r="B172" s="4"/>
      <c r="C172" s="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6.5">
      <c r="A173" s="4"/>
      <c r="B173" s="4"/>
      <c r="C173" s="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6.5">
      <c r="A174" s="4"/>
      <c r="B174" s="4"/>
      <c r="C174" s="4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6.5">
      <c r="A175" s="4"/>
      <c r="B175" s="4"/>
      <c r="C175" s="4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6.5">
      <c r="A176" s="4"/>
      <c r="B176" s="4"/>
      <c r="C176" s="4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6.5">
      <c r="A177" s="4"/>
      <c r="B177" s="4"/>
      <c r="C177" s="4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6.5">
      <c r="A178" s="4"/>
      <c r="B178" s="4"/>
      <c r="C178" s="4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6.5">
      <c r="A179" s="4"/>
      <c r="B179" s="4"/>
      <c r="C179" s="4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6.5">
      <c r="A180" s="4"/>
      <c r="B180" s="4"/>
      <c r="C180" s="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6.5">
      <c r="A181" s="4"/>
      <c r="B181" s="4"/>
      <c r="C181" s="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6.5">
      <c r="A182" s="4"/>
      <c r="B182" s="4"/>
      <c r="C182" s="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6.5">
      <c r="A183" s="4"/>
      <c r="B183" s="4"/>
      <c r="C183" s="4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6.5">
      <c r="A184" s="4"/>
      <c r="B184" s="4"/>
      <c r="C184" s="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6.5">
      <c r="A185" s="4"/>
      <c r="B185" s="4"/>
      <c r="C185" s="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6.5">
      <c r="A186" s="4"/>
      <c r="B186" s="4"/>
      <c r="C186" s="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6.5">
      <c r="A187" s="4"/>
      <c r="B187" s="4"/>
      <c r="C187" s="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6.5">
      <c r="A188" s="4"/>
      <c r="B188" s="4"/>
      <c r="C188" s="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6.5">
      <c r="A189" s="4"/>
      <c r="B189" s="4"/>
      <c r="C189" s="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6.5">
      <c r="A190" s="4"/>
      <c r="B190" s="4"/>
      <c r="C190" s="4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6.5">
      <c r="A191" s="4"/>
      <c r="B191" s="4"/>
      <c r="C191" s="4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6.5">
      <c r="A192" s="4"/>
      <c r="B192" s="4"/>
      <c r="C192" s="4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6.5">
      <c r="A193" s="4"/>
      <c r="B193" s="4"/>
      <c r="C193" s="4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6.5">
      <c r="A194" s="4"/>
      <c r="B194" s="4"/>
      <c r="C194" s="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6.5">
      <c r="A195" s="4"/>
      <c r="B195" s="4"/>
      <c r="C195" s="4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6.5">
      <c r="A196" s="4"/>
      <c r="B196" s="4"/>
      <c r="C196" s="4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6.5">
      <c r="A197" s="4"/>
      <c r="B197" s="4"/>
      <c r="C197" s="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6.5">
      <c r="A198" s="4"/>
      <c r="B198" s="4"/>
      <c r="C198" s="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6.5">
      <c r="A199" s="4"/>
      <c r="B199" s="4"/>
      <c r="C199" s="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6.5">
      <c r="A200" s="4"/>
      <c r="B200" s="4"/>
      <c r="C200" s="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6.5">
      <c r="A201" s="4"/>
      <c r="B201" s="4"/>
      <c r="C201" s="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6.5">
      <c r="A202" s="4"/>
      <c r="B202" s="4"/>
      <c r="C202" s="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6.5">
      <c r="A203" s="4"/>
      <c r="B203" s="4"/>
      <c r="C203" s="4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6.5">
      <c r="A204" s="4"/>
      <c r="B204" s="4"/>
      <c r="C204" s="4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6.5">
      <c r="A205" s="4"/>
      <c r="B205" s="4"/>
      <c r="C205" s="4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6.5">
      <c r="A206" s="4"/>
      <c r="B206" s="4"/>
      <c r="C206" s="4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6.5">
      <c r="A207" s="4"/>
      <c r="B207" s="4"/>
      <c r="C207" s="4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6.5">
      <c r="A208" s="4"/>
      <c r="B208" s="4"/>
      <c r="C208" s="4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6.5">
      <c r="A209" s="4"/>
      <c r="B209" s="4"/>
      <c r="C209" s="4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6.5">
      <c r="A210" s="4"/>
      <c r="B210" s="4"/>
      <c r="C210" s="4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6.5">
      <c r="A211" s="4"/>
      <c r="B211" s="4"/>
      <c r="C211" s="4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6.5">
      <c r="A212" s="4"/>
      <c r="B212" s="4"/>
      <c r="C212" s="4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6.5">
      <c r="A213" s="4"/>
      <c r="B213" s="4"/>
      <c r="C213" s="4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6.5">
      <c r="A214" s="4"/>
      <c r="B214" s="4"/>
      <c r="C214" s="4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6.5">
      <c r="A215" s="4"/>
      <c r="B215" s="4"/>
      <c r="C215" s="4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6.5">
      <c r="A216" s="4"/>
      <c r="B216" s="4"/>
      <c r="C216" s="4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6.5">
      <c r="A217" s="4"/>
      <c r="B217" s="4"/>
      <c r="C217" s="4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6.5">
      <c r="A218" s="4"/>
      <c r="B218" s="4"/>
      <c r="C218" s="4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6.5">
      <c r="A219" s="4"/>
      <c r="B219" s="4"/>
      <c r="C219" s="4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6.5">
      <c r="A220" s="4"/>
      <c r="B220" s="4"/>
      <c r="C220" s="4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6.5">
      <c r="A221" s="4"/>
      <c r="B221" s="4"/>
      <c r="C221" s="4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6.5">
      <c r="A222" s="4"/>
      <c r="B222" s="4"/>
      <c r="C222" s="4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6.5">
      <c r="A223" s="4"/>
      <c r="B223" s="4"/>
      <c r="C223" s="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6.5">
      <c r="A224" s="4"/>
      <c r="B224" s="4"/>
      <c r="C224" s="4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6.5">
      <c r="A225" s="4"/>
      <c r="B225" s="4"/>
      <c r="C225" s="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6.5">
      <c r="A226" s="4"/>
      <c r="B226" s="4"/>
      <c r="C226" s="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6.5">
      <c r="A227" s="4"/>
      <c r="B227" s="4"/>
      <c r="C227" s="4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6.5">
      <c r="A228" s="4"/>
      <c r="B228" s="4"/>
      <c r="C228" s="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6.5">
      <c r="A229" s="4"/>
      <c r="B229" s="4"/>
      <c r="C229" s="4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6.5">
      <c r="A230" s="4"/>
      <c r="B230" s="4"/>
      <c r="C230" s="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6.5">
      <c r="A231" s="4"/>
      <c r="B231" s="4"/>
      <c r="C231" s="4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6.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1:16" ht="16.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1:16" ht="16.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1:16" ht="16.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1:16" ht="16.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1:16" ht="16.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1:16" ht="16.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1:16" ht="16.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1:16" ht="16.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1:16" ht="16.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1:16" ht="16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1:16" ht="16.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1:16" ht="16.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1:16" ht="16.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1:16" ht="16.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1:16" ht="16.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1:16" ht="16.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1:16" ht="16.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1:16" ht="16.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1:16" ht="16.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1:16" ht="16.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1:16" ht="16.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1:16" ht="16.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1:16" ht="16.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1:16" ht="16.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1:16" ht="16.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1:16" ht="16.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1:16" ht="16.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1:16" ht="16.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1:16" ht="16.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1:16" ht="16.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1:16" ht="16.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1:16" ht="16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1:16" ht="16.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1:16" ht="16.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1:16" ht="16.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1:16" ht="16.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1:16" ht="16.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1:16" ht="16.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1:16" ht="16.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1:16" ht="16.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1:16" ht="16.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1:16" ht="16.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1:16" ht="16.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1:16" ht="16.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1:16" ht="16.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1:16" ht="16.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1:16" ht="16.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1:16" ht="16.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1:16" ht="16.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1:16" ht="16.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1:16" ht="16.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1:16" ht="16.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1:16" ht="16.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1:16" ht="16.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1:16" ht="16.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1:16" ht="16.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1:16" ht="16.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1:16" ht="16.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1:16" ht="16.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1:16" ht="16.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1:16" ht="16.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1:16" ht="16.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1:16" ht="16.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1:16" ht="16.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1:16" ht="16.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1:16" ht="16.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1:16" ht="16.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1:16" ht="16.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1:16" ht="16.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1:16" ht="16.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1:16" ht="16.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1:16" ht="16.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1:16" ht="16.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1:16" ht="16.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1:16" ht="16.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1:16" ht="16.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1:16" ht="16.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1:16" ht="16.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1:16" ht="16.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1:16" ht="16.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1:16" ht="16.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1:16" ht="16.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1:16" ht="16.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1:16" ht="16.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1:16" ht="16.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1:16" ht="16.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1:16" ht="16.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1:16" ht="16.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1:16" ht="16.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1:16" ht="16.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1:16" ht="16.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1:16" ht="16.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1:16" ht="16.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1:16" ht="16.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1:16" ht="16.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1:16" ht="16.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1:16" ht="16.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1:16" ht="16.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1:16" ht="16.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1:16" ht="16.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1:16" ht="16.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1:16" ht="16.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1:16" ht="16.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1:16" ht="16.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1:16" ht="16.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1:16" ht="16.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1:16" ht="16.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1:16" ht="16.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1:16" ht="16.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1:16" ht="16.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1:16" ht="16.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1:16" ht="16.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1:16" ht="16.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1:16" ht="16.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1:16" ht="16.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1:16" ht="16.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1:16" ht="16.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1:16" ht="16.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1:16" ht="16.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1:16" ht="16.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1:16" ht="16.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1:16" ht="16.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1:16" ht="16.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1:16" ht="16.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1:16" ht="16.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 spans="1:16" ht="16.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 spans="1:16" ht="16.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</row>
    <row r="360" spans="1:16" ht="16.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</row>
    <row r="361" spans="1:16" ht="16.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</row>
    <row r="362" spans="1:16" ht="16.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</row>
    <row r="363" spans="1:16" ht="16.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</row>
    <row r="364" spans="1:16" ht="16.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</row>
    <row r="365" spans="1:16" ht="16.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</row>
    <row r="366" spans="1:16" ht="16.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</row>
    <row r="367" spans="1:16" ht="16.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</row>
    <row r="368" spans="1:16" ht="16.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</row>
    <row r="369" spans="1:16" ht="16.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</row>
    <row r="370" spans="1:16" ht="16.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</row>
    <row r="371" spans="1:16" ht="16.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</row>
    <row r="372" spans="1:16" ht="16.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</row>
    <row r="373" spans="1:16" ht="16.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</row>
    <row r="374" spans="1:16" ht="16.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</row>
    <row r="375" spans="1:16" ht="16.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</row>
    <row r="376" spans="1:16" ht="16.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</row>
    <row r="377" spans="1:16" ht="16.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</row>
    <row r="378" spans="1:16" ht="16.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</row>
    <row r="379" spans="1:16" ht="16.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</row>
    <row r="380" spans="1:16" ht="16.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</row>
    <row r="381" spans="1:16" ht="16.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</row>
    <row r="382" spans="1:16" ht="16.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</row>
    <row r="383" spans="1:16" ht="16.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</row>
    <row r="384" spans="1:16" ht="16.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</row>
    <row r="385" spans="1:16" ht="16.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</row>
    <row r="386" spans="1:16" ht="16.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</row>
    <row r="387" spans="1:16" ht="16.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</row>
    <row r="388" spans="1:16" ht="16.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</row>
    <row r="389" spans="1:16" ht="16.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</row>
    <row r="390" spans="1:16" ht="16.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</row>
    <row r="391" spans="1:16" ht="16.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</row>
    <row r="392" spans="1:16" ht="16.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</row>
    <row r="393" spans="1:16" ht="16.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</row>
    <row r="394" spans="1:16" ht="16.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</row>
    <row r="395" spans="1:16" ht="16.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</row>
    <row r="396" spans="1:16" ht="16.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</row>
    <row r="397" spans="1:16" ht="16.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</row>
    <row r="398" spans="1:16" ht="16.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</row>
    <row r="399" spans="1:16" ht="16.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</row>
    <row r="400" spans="1:16" ht="16.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</row>
    <row r="401" spans="1:16" ht="16.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</row>
    <row r="402" spans="1:16" ht="16.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</row>
    <row r="403" spans="1:16" ht="16.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</row>
    <row r="404" spans="1:16" ht="16.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</row>
    <row r="405" spans="1:16" ht="16.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</row>
    <row r="406" spans="1:16" ht="16.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</row>
    <row r="407" spans="1:16" ht="16.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</row>
    <row r="408" spans="1:16" ht="16.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</row>
    <row r="409" spans="1:16" ht="16.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</row>
    <row r="410" spans="1:16" ht="16.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</row>
    <row r="411" spans="1:16" ht="16.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</row>
    <row r="412" spans="1:16" ht="16.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</row>
    <row r="413" spans="1:16" ht="16.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</row>
    <row r="414" spans="1:16" ht="16.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</row>
    <row r="415" spans="1:16" ht="16.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</row>
    <row r="416" spans="1:16" ht="16.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</row>
    <row r="417" spans="1:16" ht="16.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</row>
    <row r="418" spans="1:16" ht="16.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</row>
    <row r="419" spans="1:16" ht="16.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</row>
    <row r="420" spans="1:16" ht="16.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</row>
    <row r="421" spans="1:16" ht="16.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</row>
    <row r="422" spans="1:16" ht="16.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</row>
    <row r="423" spans="1:16" ht="16.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</row>
    <row r="424" spans="1:16" ht="16.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</row>
    <row r="425" spans="1:16" ht="16.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</row>
    <row r="426" spans="1:16" ht="16.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</row>
    <row r="427" spans="1:16" ht="16.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</row>
    <row r="428" spans="1:16" ht="16.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</row>
    <row r="429" spans="1:16" ht="16.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</row>
    <row r="430" spans="1:16" ht="16.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</row>
    <row r="431" spans="1:16" ht="16.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</row>
    <row r="432" spans="1:16" ht="16.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</row>
    <row r="433" spans="1:16" ht="16.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</row>
    <row r="434" spans="1:16" ht="16.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</row>
    <row r="435" spans="1:16" ht="16.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</row>
    <row r="436" spans="1:16" ht="16.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</row>
    <row r="437" spans="1:16" ht="16.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</row>
    <row r="438" spans="1:16" ht="16.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</row>
    <row r="439" spans="1:16" ht="16.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</row>
    <row r="440" spans="1:16" ht="16.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</row>
    <row r="441" spans="1:16" ht="16.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</row>
    <row r="442" spans="1:16" ht="16.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</row>
    <row r="443" spans="1:16" ht="16.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</row>
    <row r="444" spans="1:16" ht="16.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</row>
    <row r="445" spans="1:16" ht="16.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</row>
    <row r="446" spans="1:16" ht="16.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</row>
    <row r="447" spans="1:16" ht="16.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</row>
    <row r="448" spans="1:16" ht="16.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</row>
    <row r="449" spans="1:16" ht="16.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</row>
    <row r="450" spans="1:16" ht="16.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</row>
    <row r="451" spans="1:16" ht="16.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</row>
    <row r="452" spans="1:16" ht="16.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</row>
    <row r="453" spans="1:16" ht="16.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</row>
    <row r="454" spans="1:16" ht="16.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</row>
    <row r="455" spans="1:16" ht="16.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</row>
    <row r="456" spans="1:16" ht="16.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</row>
    <row r="457" spans="1:16" ht="16.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</row>
    <row r="458" spans="1:16" ht="16.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</row>
    <row r="459" spans="1:16" ht="16.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</row>
    <row r="460" spans="1:16" ht="16.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</row>
    <row r="461" spans="1:16" ht="16.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</row>
    <row r="462" spans="1:16" ht="16.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</row>
    <row r="463" spans="1:16" ht="16.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</row>
    <row r="464" spans="1:16" ht="16.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</row>
    <row r="465" spans="1:16" ht="16.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</row>
    <row r="466" spans="1:16" ht="16.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</row>
    <row r="467" spans="1:16" ht="16.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</row>
    <row r="468" spans="1:16" ht="16.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</row>
    <row r="469" spans="1:16" ht="16.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</row>
    <row r="470" spans="1:16" ht="16.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</row>
    <row r="471" spans="1:16" ht="16.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</row>
    <row r="472" spans="1:16" ht="16.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</row>
    <row r="473" spans="1:16" ht="16.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</row>
    <row r="474" spans="1:16" ht="16.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</row>
    <row r="475" spans="1:16" ht="16.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</row>
    <row r="476" spans="1:16" ht="16.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</row>
    <row r="477" spans="1:16" ht="16.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</row>
    <row r="478" spans="1:16" ht="16.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</row>
    <row r="479" spans="1:16" ht="16.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</row>
    <row r="480" spans="1:16" ht="16.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</row>
    <row r="481" spans="1:16" ht="16.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</row>
    <row r="482" spans="1:16" ht="16.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</row>
    <row r="483" spans="1:16" ht="16.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</row>
    <row r="484" spans="1:16" ht="16.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</row>
    <row r="485" spans="1:16" ht="16.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</row>
    <row r="486" spans="1:16" ht="16.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</row>
    <row r="487" spans="1:16" ht="16.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</row>
    <row r="488" spans="1:16" ht="16.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</row>
    <row r="489" spans="1:16" ht="16.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</row>
    <row r="490" spans="1:16" ht="16.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</row>
    <row r="491" spans="1:16" ht="16.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</row>
    <row r="492" spans="1:16" ht="16.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</row>
    <row r="493" spans="1:16" ht="16.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</row>
    <row r="494" spans="1:16" ht="16.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</row>
    <row r="495" spans="1:16" ht="16.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</row>
    <row r="496" spans="1:16" ht="16.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</row>
    <row r="497" spans="1:16" ht="16.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</row>
    <row r="498" spans="1:16" ht="16.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</row>
    <row r="499" spans="1:16" ht="16.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</row>
    <row r="500" spans="1:16" ht="16.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</row>
    <row r="501" spans="1:16" ht="16.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</row>
    <row r="502" spans="1:16" ht="16.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</row>
    <row r="503" spans="1:16" ht="16.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</row>
    <row r="504" spans="1:16" ht="16.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</row>
    <row r="505" spans="1:16" ht="16.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</row>
    <row r="506" spans="1:16" ht="16.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</row>
    <row r="507" spans="1:16" ht="16.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</row>
    <row r="508" spans="1:16" ht="16.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</row>
    <row r="509" spans="1:16" ht="16.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</row>
    <row r="510" spans="1:16" ht="16.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</row>
    <row r="511" spans="1:16" ht="16.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</row>
    <row r="512" spans="1:16" ht="16.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</row>
    <row r="513" spans="1:16" ht="16.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</row>
    <row r="514" spans="1:16" ht="16.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</row>
    <row r="515" spans="1:16" ht="16.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</row>
    <row r="516" spans="1:16" ht="16.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</row>
    <row r="517" spans="1:16" ht="16.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</row>
    <row r="518" spans="1:16" ht="16.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</row>
    <row r="519" spans="1:16" ht="16.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</row>
    <row r="520" spans="1:16" ht="16.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</row>
    <row r="521" spans="1:16" ht="16.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</row>
    <row r="522" spans="1:16" ht="16.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</row>
    <row r="523" spans="1:16" ht="16.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</row>
    <row r="524" spans="1:16" ht="16.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</row>
    <row r="525" spans="1:16" ht="16.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</row>
    <row r="526" spans="1:16" ht="16.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</row>
    <row r="527" spans="1:16" ht="16.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</row>
    <row r="528" spans="1:16" ht="16.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</row>
    <row r="529" spans="1:16" ht="16.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</row>
    <row r="530" spans="1:16" ht="16.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</row>
    <row r="531" spans="1:16" ht="16.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</row>
    <row r="532" spans="1:16" ht="16.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</row>
    <row r="533" spans="1:16" ht="16.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</row>
    <row r="534" spans="1:16" ht="16.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</row>
    <row r="535" spans="1:16" ht="16.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</row>
    <row r="536" spans="1:16" ht="16.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</row>
    <row r="537" spans="1:16" ht="16.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</row>
    <row r="538" spans="1:16" ht="16.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</row>
    <row r="539" spans="1:16" ht="16.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</row>
    <row r="540" spans="1:16" ht="16.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</row>
    <row r="541" spans="1:16" ht="16.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</row>
    <row r="542" spans="1:16" ht="16.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</row>
    <row r="543" spans="1:16" ht="16.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</row>
    <row r="544" spans="1:16" ht="16.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</row>
    <row r="545" spans="1:16" ht="16.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</row>
    <row r="546" spans="1:16" ht="16.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</row>
    <row r="547" spans="1:16" ht="16.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</row>
    <row r="548" spans="1:16" ht="16.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</row>
    <row r="549" spans="1:16" ht="16.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</row>
    <row r="550" spans="1:16" ht="16.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</row>
    <row r="551" spans="1:16" ht="16.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</row>
    <row r="552" spans="1:16" ht="16.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</row>
    <row r="553" spans="1:16" ht="16.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</row>
    <row r="554" spans="1:16" ht="16.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</row>
    <row r="555" spans="1:16" ht="16.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</row>
    <row r="556" spans="1:16" ht="16.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</row>
    <row r="557" spans="1:16" ht="16.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</row>
    <row r="558" spans="1:16" ht="16.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</row>
    <row r="559" spans="1:16" ht="16.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</row>
    <row r="560" spans="1:16" ht="16.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</row>
    <row r="561" spans="1:16" ht="16.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</row>
    <row r="562" spans="1:16" ht="16.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</row>
    <row r="563" spans="1:16" ht="16.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</row>
    <row r="564" spans="1:16" ht="16.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</row>
    <row r="565" spans="1:16" ht="16.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</row>
    <row r="566" spans="1:16" ht="16.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</row>
    <row r="567" spans="1:16" ht="16.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</row>
    <row r="568" spans="1:16" ht="16.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</row>
    <row r="569" spans="1:16" ht="16.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</row>
    <row r="570" spans="1:16" ht="16.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</row>
    <row r="571" spans="1:16" ht="16.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</row>
    <row r="572" spans="1:16" ht="16.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</row>
    <row r="573" spans="1:16" ht="16.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</row>
    <row r="574" spans="1:16" ht="16.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</row>
    <row r="575" spans="1:16" ht="16.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</row>
    <row r="576" spans="1:16" ht="16.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</row>
    <row r="577" spans="1:16" ht="16.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</row>
    <row r="578" spans="1:16" ht="16.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</row>
    <row r="579" spans="1:16" ht="16.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</row>
    <row r="580" spans="1:16" ht="16.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</row>
    <row r="581" spans="1:16" ht="16.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</row>
    <row r="582" spans="1:16" ht="16.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</row>
    <row r="583" spans="1:16" ht="16.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</row>
    <row r="584" spans="1:16" ht="16.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</row>
    <row r="585" spans="1:16" ht="16.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</row>
    <row r="586" spans="1:16" ht="16.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</row>
    <row r="587" spans="1:16" ht="16.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</row>
    <row r="588" spans="1:16" ht="16.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</row>
    <row r="589" spans="1:16" ht="16.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</row>
    <row r="590" spans="1:16" ht="16.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</row>
    <row r="591" spans="1:16" ht="16.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</row>
    <row r="592" spans="1:16" ht="16.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</row>
    <row r="593" spans="1:16" ht="16.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</row>
    <row r="594" spans="1:16" ht="16.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</row>
    <row r="595" spans="1:16" ht="16.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</row>
    <row r="596" spans="1:16" ht="16.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</row>
    <row r="597" spans="1:16" ht="16.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</row>
    <row r="598" spans="1:16" ht="16.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</row>
    <row r="599" spans="1:16" ht="16.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</row>
    <row r="600" spans="1:16" ht="16.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</row>
    <row r="601" spans="1:16" ht="16.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</row>
    <row r="602" spans="1:16" ht="16.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</row>
    <row r="603" spans="1:16" ht="16.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</row>
    <row r="604" spans="1:16" ht="16.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</row>
    <row r="605" spans="1:16" ht="16.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</row>
    <row r="606" spans="1:16" ht="16.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</row>
    <row r="607" spans="1:16" ht="16.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</row>
  </sheetData>
  <sheetProtection/>
  <mergeCells count="31">
    <mergeCell ref="A25:B25"/>
    <mergeCell ref="A43:C43"/>
    <mergeCell ref="A48:B48"/>
    <mergeCell ref="A46:B46"/>
    <mergeCell ref="A13:B13"/>
    <mergeCell ref="A16:B16"/>
    <mergeCell ref="A17:B17"/>
    <mergeCell ref="A44:B44"/>
    <mergeCell ref="A45:B45"/>
    <mergeCell ref="A32:B32"/>
    <mergeCell ref="A24:B24"/>
    <mergeCell ref="A31:B31"/>
    <mergeCell ref="A26:A29"/>
    <mergeCell ref="B26:B29"/>
    <mergeCell ref="A12:B12"/>
    <mergeCell ref="A47:B47"/>
    <mergeCell ref="A41:B41"/>
    <mergeCell ref="A36:B36"/>
    <mergeCell ref="A37:B37"/>
    <mergeCell ref="A39:C39"/>
    <mergeCell ref="A35:C35"/>
    <mergeCell ref="A21:B21"/>
    <mergeCell ref="A40:B40"/>
    <mergeCell ref="A11:C11"/>
    <mergeCell ref="A15:C15"/>
    <mergeCell ref="A33:A34"/>
    <mergeCell ref="B33:B34"/>
    <mergeCell ref="A30:C30"/>
    <mergeCell ref="A23:C23"/>
    <mergeCell ref="A19:C19"/>
    <mergeCell ref="A20:B20"/>
  </mergeCells>
  <printOptions horizontalCentered="1"/>
  <pageMargins left="0.15748031496062992" right="0.15748031496062992" top="0.7874015748031497" bottom="0.5905511811023623" header="0.5118110236220472" footer="0.5118110236220472"/>
  <pageSetup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2011-09-19T08:01:57Z</cp:lastPrinted>
  <dcterms:created xsi:type="dcterms:W3CDTF">1997-02-26T13:46:56Z</dcterms:created>
  <dcterms:modified xsi:type="dcterms:W3CDTF">2011-09-30T08:01:44Z</dcterms:modified>
  <cp:category/>
  <cp:version/>
  <cp:contentType/>
  <cp:contentStatus/>
  <cp:revision>1</cp:revision>
</cp:coreProperties>
</file>