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'Arkusz1'!$A$1:$L$66</definedName>
  </definedNames>
  <calcPr fullCalcOnLoad="1"/>
</workbook>
</file>

<file path=xl/sharedStrings.xml><?xml version="1.0" encoding="utf-8"?>
<sst xmlns="http://schemas.openxmlformats.org/spreadsheetml/2006/main" count="115" uniqueCount="63">
  <si>
    <t>Zmiany w planie wydatków w poszczególnych jednostkach i §§</t>
  </si>
  <si>
    <t>w złotych</t>
  </si>
  <si>
    <t>L.p.</t>
  </si>
  <si>
    <t xml:space="preserve">Dział/Rozdział </t>
  </si>
  <si>
    <t>Nazwa jednostki</t>
  </si>
  <si>
    <t>§ 4210</t>
  </si>
  <si>
    <t>1.</t>
  </si>
  <si>
    <t>- zmniejszenie</t>
  </si>
  <si>
    <t>- zwiększenie</t>
  </si>
  <si>
    <t>3.</t>
  </si>
  <si>
    <t>Razem 85403, w tym:</t>
  </si>
  <si>
    <t>Ogółem, w tym:</t>
  </si>
  <si>
    <t>854/85403</t>
  </si>
  <si>
    <t>2.</t>
  </si>
  <si>
    <t>801/80102</t>
  </si>
  <si>
    <t>Razem 80102, w tym:</t>
  </si>
  <si>
    <t>801/80134</t>
  </si>
  <si>
    <t>Razem 80134, w tym:</t>
  </si>
  <si>
    <t>801/80111</t>
  </si>
  <si>
    <t>Razem 80111, w tym:</t>
  </si>
  <si>
    <t>801/80130</t>
  </si>
  <si>
    <t>Razem 80130, w tym:</t>
  </si>
  <si>
    <t>4.</t>
  </si>
  <si>
    <t>6.</t>
  </si>
  <si>
    <t>7.</t>
  </si>
  <si>
    <t>§ 4440</t>
  </si>
  <si>
    <t>Zespół Szkół Specjalnych Brzeg</t>
  </si>
  <si>
    <t>854/85401</t>
  </si>
  <si>
    <t>Razem 85401, w tym:</t>
  </si>
  <si>
    <t>§ 4260</t>
  </si>
  <si>
    <t>801/80110</t>
  </si>
  <si>
    <t>Zespół Szkół Rolniczych Żłobizna</t>
  </si>
  <si>
    <t>§ 3020</t>
  </si>
  <si>
    <t>Specjalny Ośrodek Szkolno-Wychowawczy Grodków</t>
  </si>
  <si>
    <t>Specjalny Ośrodek Szkolno-Wychowawczy                                            Grodków</t>
  </si>
  <si>
    <t>Rady Powiatu Brzeskiego</t>
  </si>
  <si>
    <t>5.</t>
  </si>
  <si>
    <t>8.</t>
  </si>
  <si>
    <t>9.</t>
  </si>
  <si>
    <t>10.</t>
  </si>
  <si>
    <t>§ 4270</t>
  </si>
  <si>
    <t>Razem 80110, w tym:</t>
  </si>
  <si>
    <t>801/80120</t>
  </si>
  <si>
    <t>Razem 80120, w tym:</t>
  </si>
  <si>
    <t>II Liceum Ogólnokształcące Brzeg</t>
  </si>
  <si>
    <t>§ 4010</t>
  </si>
  <si>
    <t>§ 4110</t>
  </si>
  <si>
    <t>§ 4120</t>
  </si>
  <si>
    <t>Zespół Szkół Ekonomicznych Brzeg</t>
  </si>
  <si>
    <t>801/80123</t>
  </si>
  <si>
    <t>Razem 80123, w tym:</t>
  </si>
  <si>
    <t>Zespół Szkół Budowlanych Brzeg</t>
  </si>
  <si>
    <t>Zespół Szkół Zawodowych nr 1 Brzeg</t>
  </si>
  <si>
    <t>Zespół Szkół Rolniczych CKP Grodków</t>
  </si>
  <si>
    <t>854/85406</t>
  </si>
  <si>
    <t>Razem 85406, w tym:</t>
  </si>
  <si>
    <t>Poradnia Psychologiczno-Pedagogiczna Brzeg</t>
  </si>
  <si>
    <t>Poradnia Psychologiczno-Pedagogiczna Grodków</t>
  </si>
  <si>
    <t xml:space="preserve">   Razem                  w zł.</t>
  </si>
  <si>
    <t>I Liceum Ogólnokształcące Brzeg</t>
  </si>
  <si>
    <t>Załącznik nr 8</t>
  </si>
  <si>
    <t>z dnia 1 października 2010r.</t>
  </si>
  <si>
    <t>do uchwały nr XLVII/309/10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</si>
</sst>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2.&quot;"/>
    <numFmt numFmtId="165" formatCode="#,##0,_z_ł"/>
    <numFmt numFmtId="166" formatCode="#,##0;\-#,##0"/>
    <numFmt numFmtId="167" formatCode="#,##0\ _z_ł"/>
  </numFmts>
  <fonts count="44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1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right" vertical="center"/>
    </xf>
    <xf numFmtId="167" fontId="8" fillId="10" borderId="10" xfId="0" applyNumberFormat="1" applyFont="1" applyFill="1" applyBorder="1" applyAlignment="1">
      <alignment horizontal="right" vertical="center"/>
    </xf>
    <xf numFmtId="167" fontId="7" fillId="33" borderId="10" xfId="0" applyNumberFormat="1" applyFont="1" applyFill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167" fontId="2" fillId="0" borderId="10" xfId="0" applyNumberFormat="1" applyFont="1" applyFill="1" applyBorder="1" applyAlignment="1">
      <alignment horizontal="right" vertical="center"/>
    </xf>
    <xf numFmtId="167" fontId="2" fillId="10" borderId="10" xfId="0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9" fillId="0" borderId="10" xfId="0" applyNumberFormat="1" applyFont="1" applyFill="1" applyBorder="1" applyAlignment="1">
      <alignment horizontal="right" vertical="center"/>
    </xf>
    <xf numFmtId="167" fontId="9" fillId="1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right" vertical="center"/>
    </xf>
    <xf numFmtId="167" fontId="2" fillId="33" borderId="11" xfId="0" applyNumberFormat="1" applyFont="1" applyFill="1" applyBorder="1" applyAlignment="1">
      <alignment horizontal="right" vertical="center"/>
    </xf>
    <xf numFmtId="167" fontId="2" fillId="0" borderId="11" xfId="0" applyNumberFormat="1" applyFont="1" applyFill="1" applyBorder="1" applyAlignment="1">
      <alignment horizontal="right" vertical="center"/>
    </xf>
    <xf numFmtId="167" fontId="7" fillId="0" borderId="11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167" fontId="9" fillId="0" borderId="12" xfId="0" applyNumberFormat="1" applyFont="1" applyFill="1" applyBorder="1" applyAlignment="1">
      <alignment horizontal="right" vertical="center"/>
    </xf>
    <xf numFmtId="167" fontId="9" fillId="10" borderId="12" xfId="0" applyNumberFormat="1" applyFont="1" applyFill="1" applyBorder="1" applyAlignment="1">
      <alignment horizontal="right" vertical="center"/>
    </xf>
    <xf numFmtId="167" fontId="7" fillId="0" borderId="13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67" fontId="7" fillId="0" borderId="14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167" fontId="9" fillId="0" borderId="15" xfId="0" applyNumberFormat="1" applyFont="1" applyFill="1" applyBorder="1" applyAlignment="1">
      <alignment horizontal="right" vertical="center"/>
    </xf>
    <xf numFmtId="167" fontId="9" fillId="10" borderId="15" xfId="0" applyNumberFormat="1" applyFont="1" applyFill="1" applyBorder="1" applyAlignment="1">
      <alignment horizontal="right" vertical="center"/>
    </xf>
    <xf numFmtId="167" fontId="7" fillId="0" borderId="16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67" fontId="2" fillId="10" borderId="11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75" zoomScaleSheetLayoutView="75" zoomScalePageLayoutView="0" workbookViewId="0" topLeftCell="A1">
      <pane ySplit="9" topLeftCell="A10" activePane="bottomLeft" state="frozen"/>
      <selection pane="topLeft" activeCell="V1" sqref="V1"/>
      <selection pane="bottomLeft" activeCell="J6" sqref="J6"/>
    </sheetView>
  </sheetViews>
  <sheetFormatPr defaultColWidth="9.125" defaultRowHeight="12.75"/>
  <cols>
    <col min="1" max="1" width="5.50390625" style="1" customWidth="1"/>
    <col min="2" max="2" width="22.50390625" style="1" customWidth="1"/>
    <col min="3" max="3" width="24.00390625" style="1" customWidth="1"/>
    <col min="4" max="7" width="15.125" style="1" customWidth="1"/>
    <col min="8" max="8" width="12.375" style="1" customWidth="1"/>
    <col min="9" max="9" width="13.875" style="1" bestFit="1" customWidth="1"/>
    <col min="10" max="11" width="13.875" style="1" customWidth="1"/>
    <col min="12" max="12" width="13.875" style="1" bestFit="1" customWidth="1"/>
    <col min="13" max="13" width="9.125" style="1" customWidth="1"/>
    <col min="14" max="14" width="10.50390625" style="1" customWidth="1"/>
    <col min="15" max="16384" width="9.125" style="1" customWidth="1"/>
  </cols>
  <sheetData>
    <row r="1" spans="8:12" ht="20.25">
      <c r="H1" s="2"/>
      <c r="J1" s="2" t="s">
        <v>60</v>
      </c>
      <c r="L1" s="6"/>
    </row>
    <row r="2" spans="8:12" ht="20.25">
      <c r="H2" s="2"/>
      <c r="J2" s="2" t="s">
        <v>62</v>
      </c>
      <c r="L2" s="6"/>
    </row>
    <row r="3" spans="3:12" ht="20.25">
      <c r="C3" s="45"/>
      <c r="H3" s="2"/>
      <c r="J3" s="2" t="s">
        <v>35</v>
      </c>
      <c r="L3" s="6"/>
    </row>
    <row r="4" spans="3:12" ht="20.25">
      <c r="C4" s="45"/>
      <c r="H4" s="2"/>
      <c r="J4" s="2" t="s">
        <v>61</v>
      </c>
      <c r="L4" s="6"/>
    </row>
    <row r="5" spans="8:11" ht="17.25">
      <c r="H5" s="2"/>
      <c r="I5" s="2"/>
      <c r="J5" s="2"/>
      <c r="K5" s="2"/>
    </row>
    <row r="6" spans="3:11" ht="22.5">
      <c r="C6" s="2" t="s">
        <v>0</v>
      </c>
      <c r="I6" s="5"/>
      <c r="J6" s="5"/>
      <c r="K6" s="5"/>
    </row>
    <row r="7" ht="13.5">
      <c r="L7" s="1" t="s">
        <v>1</v>
      </c>
    </row>
    <row r="8" spans="1:12" ht="49.5" customHeight="1">
      <c r="A8" s="8" t="s">
        <v>2</v>
      </c>
      <c r="B8" s="8" t="s">
        <v>3</v>
      </c>
      <c r="C8" s="8" t="s">
        <v>4</v>
      </c>
      <c r="D8" s="8" t="s">
        <v>32</v>
      </c>
      <c r="E8" s="9" t="s">
        <v>45</v>
      </c>
      <c r="F8" s="9" t="s">
        <v>46</v>
      </c>
      <c r="G8" s="9" t="s">
        <v>47</v>
      </c>
      <c r="H8" s="10" t="s">
        <v>5</v>
      </c>
      <c r="I8" s="11" t="s">
        <v>29</v>
      </c>
      <c r="J8" s="11" t="s">
        <v>40</v>
      </c>
      <c r="K8" s="11" t="s">
        <v>25</v>
      </c>
      <c r="L8" s="12" t="s">
        <v>58</v>
      </c>
    </row>
    <row r="9" spans="1:12" ht="19.5" customHeight="1">
      <c r="A9" s="8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10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41.25">
      <c r="A10" s="48" t="s">
        <v>6</v>
      </c>
      <c r="B10" s="49" t="s">
        <v>14</v>
      </c>
      <c r="C10" s="42" t="s">
        <v>33</v>
      </c>
      <c r="D10" s="13"/>
      <c r="E10" s="14">
        <v>-5400</v>
      </c>
      <c r="F10" s="14">
        <v>-3600</v>
      </c>
      <c r="G10" s="14">
        <v>-3500</v>
      </c>
      <c r="H10" s="15"/>
      <c r="I10" s="13"/>
      <c r="J10" s="13"/>
      <c r="K10" s="13"/>
      <c r="L10" s="16">
        <f>SUM(D10:K10)</f>
        <v>-12500</v>
      </c>
    </row>
    <row r="11" spans="1:12" ht="31.5" customHeight="1">
      <c r="A11" s="48"/>
      <c r="B11" s="49"/>
      <c r="C11" s="22" t="s">
        <v>26</v>
      </c>
      <c r="D11" s="17"/>
      <c r="E11" s="18">
        <v>-120000</v>
      </c>
      <c r="F11" s="18"/>
      <c r="G11" s="18">
        <v>-1000</v>
      </c>
      <c r="H11" s="19"/>
      <c r="I11" s="17">
        <v>12400</v>
      </c>
      <c r="J11" s="17"/>
      <c r="K11" s="17"/>
      <c r="L11" s="16">
        <f aca="true" t="shared" si="0" ref="L11:L66">SUM(D11:K11)</f>
        <v>-108600</v>
      </c>
    </row>
    <row r="12" spans="1:12" ht="20.25" customHeight="1">
      <c r="A12" s="46" t="s">
        <v>15</v>
      </c>
      <c r="B12" s="46"/>
      <c r="C12" s="40"/>
      <c r="D12" s="20">
        <f>SUM(D10:D11)</f>
        <v>0</v>
      </c>
      <c r="E12" s="21">
        <f aca="true" t="shared" si="1" ref="E12:K12">SUM(E10:E11)</f>
        <v>-125400</v>
      </c>
      <c r="F12" s="21">
        <f t="shared" si="1"/>
        <v>-3600</v>
      </c>
      <c r="G12" s="21">
        <f t="shared" si="1"/>
        <v>-4500</v>
      </c>
      <c r="H12" s="20">
        <f t="shared" si="1"/>
        <v>0</v>
      </c>
      <c r="I12" s="20">
        <f t="shared" si="1"/>
        <v>12400</v>
      </c>
      <c r="J12" s="20">
        <f t="shared" si="1"/>
        <v>0</v>
      </c>
      <c r="K12" s="20">
        <f t="shared" si="1"/>
        <v>0</v>
      </c>
      <c r="L12" s="16">
        <f t="shared" si="0"/>
        <v>-121100</v>
      </c>
    </row>
    <row r="13" spans="1:12" ht="21" customHeight="1">
      <c r="A13" s="47" t="s">
        <v>7</v>
      </c>
      <c r="B13" s="47"/>
      <c r="C13" s="40"/>
      <c r="D13" s="17"/>
      <c r="E13" s="18">
        <f>SUM(E10:E11)</f>
        <v>-125400</v>
      </c>
      <c r="F13" s="18">
        <f>SUM(F10)</f>
        <v>-3600</v>
      </c>
      <c r="G13" s="18">
        <f>SUM(G10:G11)</f>
        <v>-4500</v>
      </c>
      <c r="H13" s="19"/>
      <c r="I13" s="17"/>
      <c r="J13" s="17"/>
      <c r="K13" s="17"/>
      <c r="L13" s="16">
        <f t="shared" si="0"/>
        <v>-133500</v>
      </c>
    </row>
    <row r="14" spans="1:12" ht="21" customHeight="1">
      <c r="A14" s="47" t="s">
        <v>8</v>
      </c>
      <c r="B14" s="47"/>
      <c r="C14" s="40"/>
      <c r="D14" s="17"/>
      <c r="E14" s="18"/>
      <c r="F14" s="18"/>
      <c r="G14" s="18"/>
      <c r="H14" s="19"/>
      <c r="I14" s="17">
        <f>SUM(I11)</f>
        <v>12400</v>
      </c>
      <c r="J14" s="17"/>
      <c r="K14" s="17"/>
      <c r="L14" s="16">
        <f t="shared" si="0"/>
        <v>12400</v>
      </c>
    </row>
    <row r="15" spans="1:12" ht="33.75" customHeight="1">
      <c r="A15" s="23" t="s">
        <v>13</v>
      </c>
      <c r="B15" s="23" t="s">
        <v>30</v>
      </c>
      <c r="C15" s="41" t="s">
        <v>31</v>
      </c>
      <c r="D15" s="17"/>
      <c r="E15" s="18">
        <v>-1200</v>
      </c>
      <c r="F15" s="18">
        <v>-200</v>
      </c>
      <c r="G15" s="18">
        <v>-100</v>
      </c>
      <c r="H15" s="19"/>
      <c r="I15" s="17">
        <v>66800</v>
      </c>
      <c r="J15" s="17"/>
      <c r="K15" s="17"/>
      <c r="L15" s="16">
        <f t="shared" si="0"/>
        <v>65300</v>
      </c>
    </row>
    <row r="16" spans="1:12" ht="21" customHeight="1">
      <c r="A16" s="46" t="s">
        <v>41</v>
      </c>
      <c r="B16" s="46"/>
      <c r="C16" s="40"/>
      <c r="D16" s="20">
        <f>SUM(D15)</f>
        <v>0</v>
      </c>
      <c r="E16" s="21">
        <f aca="true" t="shared" si="2" ref="E16:K16">SUM(E15)</f>
        <v>-1200</v>
      </c>
      <c r="F16" s="21">
        <f t="shared" si="2"/>
        <v>-200</v>
      </c>
      <c r="G16" s="21">
        <f t="shared" si="2"/>
        <v>-100</v>
      </c>
      <c r="H16" s="20">
        <f t="shared" si="2"/>
        <v>0</v>
      </c>
      <c r="I16" s="20">
        <f t="shared" si="2"/>
        <v>66800</v>
      </c>
      <c r="J16" s="20">
        <f t="shared" si="2"/>
        <v>0</v>
      </c>
      <c r="K16" s="20">
        <f t="shared" si="2"/>
        <v>0</v>
      </c>
      <c r="L16" s="16">
        <f t="shared" si="0"/>
        <v>65300</v>
      </c>
    </row>
    <row r="17" spans="1:12" ht="21" customHeight="1">
      <c r="A17" s="47" t="s">
        <v>7</v>
      </c>
      <c r="B17" s="47"/>
      <c r="C17" s="40"/>
      <c r="D17" s="20"/>
      <c r="E17" s="18">
        <f>SUM(E15)</f>
        <v>-1200</v>
      </c>
      <c r="F17" s="18">
        <f>SUM(F15)</f>
        <v>-200</v>
      </c>
      <c r="G17" s="18">
        <f>SUM(G15)</f>
        <v>-100</v>
      </c>
      <c r="H17" s="19"/>
      <c r="I17" s="17"/>
      <c r="J17" s="17"/>
      <c r="K17" s="17"/>
      <c r="L17" s="16">
        <f t="shared" si="0"/>
        <v>-1500</v>
      </c>
    </row>
    <row r="18" spans="1:12" ht="21" customHeight="1">
      <c r="A18" s="47" t="s">
        <v>8</v>
      </c>
      <c r="B18" s="47"/>
      <c r="C18" s="40"/>
      <c r="D18" s="17"/>
      <c r="E18" s="18"/>
      <c r="F18" s="18"/>
      <c r="G18" s="18"/>
      <c r="H18" s="19"/>
      <c r="I18" s="17">
        <f>SUM(I15)</f>
        <v>66800</v>
      </c>
      <c r="J18" s="17"/>
      <c r="K18" s="17"/>
      <c r="L18" s="16">
        <f t="shared" si="0"/>
        <v>66800</v>
      </c>
    </row>
    <row r="19" spans="1:12" ht="46.5" customHeight="1">
      <c r="A19" s="48" t="s">
        <v>9</v>
      </c>
      <c r="B19" s="49" t="s">
        <v>18</v>
      </c>
      <c r="C19" s="42" t="s">
        <v>33</v>
      </c>
      <c r="D19" s="13"/>
      <c r="E19" s="14">
        <v>16700</v>
      </c>
      <c r="F19" s="14">
        <v>-500</v>
      </c>
      <c r="G19" s="14">
        <v>-1050</v>
      </c>
      <c r="H19" s="19">
        <v>2000</v>
      </c>
      <c r="I19" s="17"/>
      <c r="J19" s="17"/>
      <c r="K19" s="17"/>
      <c r="L19" s="16">
        <f t="shared" si="0"/>
        <v>17150</v>
      </c>
    </row>
    <row r="20" spans="1:12" ht="32.25" customHeight="1">
      <c r="A20" s="48"/>
      <c r="B20" s="49"/>
      <c r="C20" s="22" t="s">
        <v>26</v>
      </c>
      <c r="D20" s="17"/>
      <c r="E20" s="18">
        <v>-27000</v>
      </c>
      <c r="F20" s="18"/>
      <c r="G20" s="18">
        <v>-800</v>
      </c>
      <c r="H20" s="19"/>
      <c r="I20" s="17">
        <v>6900</v>
      </c>
      <c r="J20" s="17"/>
      <c r="K20" s="17"/>
      <c r="L20" s="16">
        <f t="shared" si="0"/>
        <v>-20900</v>
      </c>
    </row>
    <row r="21" spans="1:12" ht="20.25" customHeight="1">
      <c r="A21" s="46" t="s">
        <v>19</v>
      </c>
      <c r="B21" s="46"/>
      <c r="C21" s="40"/>
      <c r="D21" s="20">
        <f>SUM(D19:D20)</f>
        <v>0</v>
      </c>
      <c r="E21" s="21">
        <f aca="true" t="shared" si="3" ref="E21:K21">SUM(E19:E20)</f>
        <v>-10300</v>
      </c>
      <c r="F21" s="21">
        <f t="shared" si="3"/>
        <v>-500</v>
      </c>
      <c r="G21" s="21">
        <f t="shared" si="3"/>
        <v>-1850</v>
      </c>
      <c r="H21" s="20">
        <f t="shared" si="3"/>
        <v>2000</v>
      </c>
      <c r="I21" s="20">
        <f t="shared" si="3"/>
        <v>6900</v>
      </c>
      <c r="J21" s="20">
        <f t="shared" si="3"/>
        <v>0</v>
      </c>
      <c r="K21" s="20">
        <f t="shared" si="3"/>
        <v>0</v>
      </c>
      <c r="L21" s="16">
        <f t="shared" si="0"/>
        <v>-3750</v>
      </c>
    </row>
    <row r="22" spans="1:12" ht="21" customHeight="1">
      <c r="A22" s="47" t="s">
        <v>7</v>
      </c>
      <c r="B22" s="47"/>
      <c r="C22" s="40"/>
      <c r="D22" s="20"/>
      <c r="E22" s="18">
        <f>SUM(E20)</f>
        <v>-27000</v>
      </c>
      <c r="F22" s="18">
        <f>SUM(F19)</f>
        <v>-500</v>
      </c>
      <c r="G22" s="18">
        <f>SUM(G19:G20)</f>
        <v>-1850</v>
      </c>
      <c r="H22" s="19"/>
      <c r="I22" s="17"/>
      <c r="J22" s="17"/>
      <c r="K22" s="17"/>
      <c r="L22" s="16">
        <f t="shared" si="0"/>
        <v>-29350</v>
      </c>
    </row>
    <row r="23" spans="1:12" ht="21" customHeight="1">
      <c r="A23" s="47" t="s">
        <v>8</v>
      </c>
      <c r="B23" s="47"/>
      <c r="C23" s="40"/>
      <c r="D23" s="20"/>
      <c r="E23" s="18">
        <f>SUM(E19)</f>
        <v>16700</v>
      </c>
      <c r="F23" s="18"/>
      <c r="G23" s="18"/>
      <c r="H23" s="19">
        <f>SUM(H19)</f>
        <v>2000</v>
      </c>
      <c r="I23" s="17">
        <f>SUM(I20)</f>
        <v>6900</v>
      </c>
      <c r="J23" s="17"/>
      <c r="K23" s="17"/>
      <c r="L23" s="16">
        <f t="shared" si="0"/>
        <v>25600</v>
      </c>
    </row>
    <row r="24" spans="1:12" ht="27">
      <c r="A24" s="8" t="s">
        <v>2</v>
      </c>
      <c r="B24" s="8" t="s">
        <v>3</v>
      </c>
      <c r="C24" s="8" t="s">
        <v>4</v>
      </c>
      <c r="D24" s="8" t="s">
        <v>32</v>
      </c>
      <c r="E24" s="9" t="s">
        <v>45</v>
      </c>
      <c r="F24" s="9" t="s">
        <v>46</v>
      </c>
      <c r="G24" s="9" t="s">
        <v>47</v>
      </c>
      <c r="H24" s="10" t="s">
        <v>5</v>
      </c>
      <c r="I24" s="11" t="s">
        <v>29</v>
      </c>
      <c r="J24" s="11" t="s">
        <v>40</v>
      </c>
      <c r="K24" s="11" t="s">
        <v>25</v>
      </c>
      <c r="L24" s="12" t="s">
        <v>58</v>
      </c>
    </row>
    <row r="25" spans="1:12" ht="21" customHeight="1">
      <c r="A25" s="8">
        <v>1</v>
      </c>
      <c r="B25" s="8">
        <v>2</v>
      </c>
      <c r="C25" s="8">
        <v>3</v>
      </c>
      <c r="D25" s="8">
        <v>4</v>
      </c>
      <c r="E25" s="9">
        <v>5</v>
      </c>
      <c r="F25" s="9">
        <v>6</v>
      </c>
      <c r="G25" s="9">
        <v>7</v>
      </c>
      <c r="H25" s="10">
        <v>8</v>
      </c>
      <c r="I25" s="8">
        <v>9</v>
      </c>
      <c r="J25" s="8">
        <v>10</v>
      </c>
      <c r="K25" s="8">
        <v>11</v>
      </c>
      <c r="L25" s="8">
        <v>12</v>
      </c>
    </row>
    <row r="26" spans="1:12" ht="30" customHeight="1">
      <c r="A26" s="57" t="s">
        <v>22</v>
      </c>
      <c r="B26" s="60" t="s">
        <v>42</v>
      </c>
      <c r="C26" s="22" t="s">
        <v>44</v>
      </c>
      <c r="D26" s="20"/>
      <c r="E26" s="18">
        <v>-72882</v>
      </c>
      <c r="F26" s="18">
        <v>-11071</v>
      </c>
      <c r="G26" s="18">
        <v>-1786</v>
      </c>
      <c r="H26" s="19"/>
      <c r="I26" s="17">
        <v>43700</v>
      </c>
      <c r="J26" s="17"/>
      <c r="K26" s="17"/>
      <c r="L26" s="16">
        <f t="shared" si="0"/>
        <v>-42039</v>
      </c>
    </row>
    <row r="27" spans="1:12" ht="30" customHeight="1">
      <c r="A27" s="58"/>
      <c r="B27" s="61"/>
      <c r="C27" s="22" t="s">
        <v>59</v>
      </c>
      <c r="D27" s="20"/>
      <c r="E27" s="18"/>
      <c r="F27" s="18"/>
      <c r="G27" s="18"/>
      <c r="H27" s="19">
        <v>6233</v>
      </c>
      <c r="I27" s="17"/>
      <c r="J27" s="17"/>
      <c r="K27" s="17">
        <v>4000</v>
      </c>
      <c r="L27" s="16"/>
    </row>
    <row r="28" spans="1:12" ht="30" customHeight="1">
      <c r="A28" s="59"/>
      <c r="B28" s="62"/>
      <c r="C28" s="22" t="s">
        <v>48</v>
      </c>
      <c r="D28" s="20"/>
      <c r="E28" s="18">
        <v>4950</v>
      </c>
      <c r="F28" s="18">
        <v>293</v>
      </c>
      <c r="G28" s="18">
        <v>-144</v>
      </c>
      <c r="H28" s="19"/>
      <c r="I28" s="17"/>
      <c r="J28" s="17"/>
      <c r="K28" s="17"/>
      <c r="L28" s="16">
        <f t="shared" si="0"/>
        <v>5099</v>
      </c>
    </row>
    <row r="29" spans="1:12" ht="21" customHeight="1">
      <c r="A29" s="46" t="s">
        <v>43</v>
      </c>
      <c r="B29" s="46"/>
      <c r="C29" s="40"/>
      <c r="D29" s="20">
        <f>SUM(D26:D28)</f>
        <v>0</v>
      </c>
      <c r="E29" s="21">
        <f aca="true" t="shared" si="4" ref="E29:K29">SUM(E26:E28)</f>
        <v>-67932</v>
      </c>
      <c r="F29" s="21">
        <f t="shared" si="4"/>
        <v>-10778</v>
      </c>
      <c r="G29" s="21">
        <f t="shared" si="4"/>
        <v>-1930</v>
      </c>
      <c r="H29" s="20">
        <f t="shared" si="4"/>
        <v>6233</v>
      </c>
      <c r="I29" s="20">
        <f t="shared" si="4"/>
        <v>43700</v>
      </c>
      <c r="J29" s="20">
        <f t="shared" si="4"/>
        <v>0</v>
      </c>
      <c r="K29" s="20">
        <f t="shared" si="4"/>
        <v>4000</v>
      </c>
      <c r="L29" s="16">
        <f t="shared" si="0"/>
        <v>-26707</v>
      </c>
    </row>
    <row r="30" spans="1:12" ht="21" customHeight="1">
      <c r="A30" s="47" t="s">
        <v>7</v>
      </c>
      <c r="B30" s="47"/>
      <c r="C30" s="40"/>
      <c r="D30" s="20"/>
      <c r="E30" s="18">
        <f>SUM(E26)</f>
        <v>-72882</v>
      </c>
      <c r="F30" s="18">
        <f>SUM(F26)</f>
        <v>-11071</v>
      </c>
      <c r="G30" s="18">
        <f>SUM(G26:G28)</f>
        <v>-1930</v>
      </c>
      <c r="H30" s="19"/>
      <c r="I30" s="17"/>
      <c r="J30" s="17"/>
      <c r="K30" s="17"/>
      <c r="L30" s="16">
        <f t="shared" si="0"/>
        <v>-85883</v>
      </c>
    </row>
    <row r="31" spans="1:12" ht="21" customHeight="1">
      <c r="A31" s="47" t="s">
        <v>8</v>
      </c>
      <c r="B31" s="47"/>
      <c r="C31" s="40"/>
      <c r="D31" s="20"/>
      <c r="E31" s="18">
        <f>SUM(E28)</f>
        <v>4950</v>
      </c>
      <c r="F31" s="18">
        <f>SUM(F28)</f>
        <v>293</v>
      </c>
      <c r="G31" s="18"/>
      <c r="H31" s="19">
        <f>SUM(H27)</f>
        <v>6233</v>
      </c>
      <c r="I31" s="17">
        <f>SUM(I26)</f>
        <v>43700</v>
      </c>
      <c r="J31" s="17"/>
      <c r="K31" s="17">
        <f>SUM(K27)</f>
        <v>4000</v>
      </c>
      <c r="L31" s="16">
        <f t="shared" si="0"/>
        <v>59176</v>
      </c>
    </row>
    <row r="32" spans="1:12" ht="35.25" customHeight="1">
      <c r="A32" s="56" t="s">
        <v>36</v>
      </c>
      <c r="B32" s="56" t="s">
        <v>49</v>
      </c>
      <c r="C32" s="22" t="s">
        <v>51</v>
      </c>
      <c r="D32" s="20"/>
      <c r="E32" s="18">
        <v>-32000</v>
      </c>
      <c r="F32" s="21"/>
      <c r="G32" s="21"/>
      <c r="H32" s="19"/>
      <c r="I32" s="17"/>
      <c r="J32" s="17"/>
      <c r="K32" s="17"/>
      <c r="L32" s="16">
        <f t="shared" si="0"/>
        <v>-32000</v>
      </c>
    </row>
    <row r="33" spans="1:12" ht="33.75" customHeight="1">
      <c r="A33" s="63"/>
      <c r="B33" s="63"/>
      <c r="C33" s="22" t="s">
        <v>48</v>
      </c>
      <c r="D33" s="20"/>
      <c r="E33" s="18">
        <v>-27029</v>
      </c>
      <c r="F33" s="18">
        <v>-3603</v>
      </c>
      <c r="G33" s="18">
        <v>-749</v>
      </c>
      <c r="H33" s="19"/>
      <c r="I33" s="17"/>
      <c r="J33" s="17"/>
      <c r="K33" s="17"/>
      <c r="L33" s="16">
        <f t="shared" si="0"/>
        <v>-31381</v>
      </c>
    </row>
    <row r="34" spans="1:12" ht="21" customHeight="1">
      <c r="A34" s="46" t="s">
        <v>50</v>
      </c>
      <c r="B34" s="46"/>
      <c r="C34" s="40"/>
      <c r="D34" s="20">
        <f>SUM(D32:D33)</f>
        <v>0</v>
      </c>
      <c r="E34" s="21">
        <f aca="true" t="shared" si="5" ref="E34:K34">SUM(E32:E33)</f>
        <v>-59029</v>
      </c>
      <c r="F34" s="21">
        <f t="shared" si="5"/>
        <v>-3603</v>
      </c>
      <c r="G34" s="21">
        <f t="shared" si="5"/>
        <v>-749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16">
        <f t="shared" si="0"/>
        <v>-63381</v>
      </c>
    </row>
    <row r="35" spans="1:12" ht="21" customHeight="1">
      <c r="A35" s="47" t="s">
        <v>7</v>
      </c>
      <c r="B35" s="47"/>
      <c r="C35" s="40"/>
      <c r="D35" s="20"/>
      <c r="E35" s="18">
        <f>SUM(E32:E33)</f>
        <v>-59029</v>
      </c>
      <c r="F35" s="18">
        <f>SUM(F33)</f>
        <v>-3603</v>
      </c>
      <c r="G35" s="18">
        <f>SUM(G33)</f>
        <v>-749</v>
      </c>
      <c r="H35" s="19"/>
      <c r="I35" s="17"/>
      <c r="J35" s="17"/>
      <c r="K35" s="17"/>
      <c r="L35" s="16">
        <f t="shared" si="0"/>
        <v>-63381</v>
      </c>
    </row>
    <row r="36" spans="1:12" ht="21" customHeight="1">
      <c r="A36" s="47" t="s">
        <v>8</v>
      </c>
      <c r="B36" s="47"/>
      <c r="C36" s="40"/>
      <c r="D36" s="20"/>
      <c r="E36" s="21"/>
      <c r="F36" s="21"/>
      <c r="G36" s="21"/>
      <c r="H36" s="19"/>
      <c r="I36" s="17"/>
      <c r="J36" s="17"/>
      <c r="K36" s="17"/>
      <c r="L36" s="16">
        <f t="shared" si="0"/>
        <v>0</v>
      </c>
    </row>
    <row r="37" spans="1:12" ht="33" customHeight="1">
      <c r="A37" s="57" t="s">
        <v>23</v>
      </c>
      <c r="B37" s="60" t="s">
        <v>20</v>
      </c>
      <c r="C37" s="22" t="s">
        <v>48</v>
      </c>
      <c r="D37" s="20"/>
      <c r="E37" s="18">
        <v>-265163</v>
      </c>
      <c r="F37" s="18">
        <v>-15223</v>
      </c>
      <c r="G37" s="18">
        <v>-4010</v>
      </c>
      <c r="H37" s="19"/>
      <c r="I37" s="17">
        <v>14000</v>
      </c>
      <c r="J37" s="17"/>
      <c r="K37" s="17"/>
      <c r="L37" s="16">
        <f t="shared" si="0"/>
        <v>-270396</v>
      </c>
    </row>
    <row r="38" spans="1:12" ht="33" customHeight="1">
      <c r="A38" s="58"/>
      <c r="B38" s="61"/>
      <c r="C38" s="22" t="s">
        <v>51</v>
      </c>
      <c r="D38" s="20"/>
      <c r="E38" s="18">
        <v>21600</v>
      </c>
      <c r="F38" s="18"/>
      <c r="G38" s="18"/>
      <c r="H38" s="19"/>
      <c r="I38" s="17">
        <v>64900</v>
      </c>
      <c r="J38" s="17"/>
      <c r="K38" s="17"/>
      <c r="L38" s="16">
        <f t="shared" si="0"/>
        <v>86500</v>
      </c>
    </row>
    <row r="39" spans="1:12" ht="33" customHeight="1">
      <c r="A39" s="58"/>
      <c r="B39" s="61"/>
      <c r="C39" s="22" t="s">
        <v>52</v>
      </c>
      <c r="D39" s="20"/>
      <c r="E39" s="18">
        <v>144384</v>
      </c>
      <c r="F39" s="18">
        <v>16854</v>
      </c>
      <c r="G39" s="18">
        <v>-1609</v>
      </c>
      <c r="H39" s="19"/>
      <c r="I39" s="17">
        <v>100000</v>
      </c>
      <c r="J39" s="17">
        <v>27084</v>
      </c>
      <c r="K39" s="17">
        <v>4406</v>
      </c>
      <c r="L39" s="16">
        <f t="shared" si="0"/>
        <v>291119</v>
      </c>
    </row>
    <row r="40" spans="1:12" ht="33" customHeight="1">
      <c r="A40" s="58"/>
      <c r="B40" s="61"/>
      <c r="C40" s="22" t="s">
        <v>53</v>
      </c>
      <c r="D40" s="17">
        <v>43645</v>
      </c>
      <c r="E40" s="18">
        <v>33420</v>
      </c>
      <c r="F40" s="18">
        <v>5080</v>
      </c>
      <c r="G40" s="18">
        <v>820</v>
      </c>
      <c r="H40" s="19"/>
      <c r="I40" s="17">
        <v>24500</v>
      </c>
      <c r="J40" s="17"/>
      <c r="K40" s="17"/>
      <c r="L40" s="16">
        <f t="shared" si="0"/>
        <v>107465</v>
      </c>
    </row>
    <row r="41" spans="1:12" ht="36" customHeight="1">
      <c r="A41" s="59"/>
      <c r="B41" s="62"/>
      <c r="C41" s="22" t="s">
        <v>31</v>
      </c>
      <c r="D41" s="20"/>
      <c r="E41" s="18">
        <v>-6000</v>
      </c>
      <c r="F41" s="18">
        <v>-14000</v>
      </c>
      <c r="G41" s="18">
        <v>-500</v>
      </c>
      <c r="H41" s="19"/>
      <c r="I41" s="17"/>
      <c r="J41" s="17"/>
      <c r="K41" s="17"/>
      <c r="L41" s="16">
        <f t="shared" si="0"/>
        <v>-20500</v>
      </c>
    </row>
    <row r="42" spans="1:12" ht="21" customHeight="1">
      <c r="A42" s="46" t="s">
        <v>21</v>
      </c>
      <c r="B42" s="46"/>
      <c r="C42" s="40"/>
      <c r="D42" s="20">
        <f>SUM(D37:D41)</f>
        <v>43645</v>
      </c>
      <c r="E42" s="21">
        <f aca="true" t="shared" si="6" ref="E42:K42">SUM(E37:E41)</f>
        <v>-71759</v>
      </c>
      <c r="F42" s="21">
        <f t="shared" si="6"/>
        <v>-7289</v>
      </c>
      <c r="G42" s="21">
        <f t="shared" si="6"/>
        <v>-5299</v>
      </c>
      <c r="H42" s="20">
        <f t="shared" si="6"/>
        <v>0</v>
      </c>
      <c r="I42" s="20">
        <f t="shared" si="6"/>
        <v>203400</v>
      </c>
      <c r="J42" s="20">
        <f t="shared" si="6"/>
        <v>27084</v>
      </c>
      <c r="K42" s="20">
        <f t="shared" si="6"/>
        <v>4406</v>
      </c>
      <c r="L42" s="16">
        <f t="shared" si="0"/>
        <v>194188</v>
      </c>
    </row>
    <row r="43" spans="1:12" ht="21" customHeight="1">
      <c r="A43" s="47" t="s">
        <v>7</v>
      </c>
      <c r="B43" s="47"/>
      <c r="C43" s="40"/>
      <c r="D43" s="17"/>
      <c r="E43" s="18">
        <f>SUM(E37+E41)</f>
        <v>-271163</v>
      </c>
      <c r="F43" s="18">
        <f>SUM(F37+F41)</f>
        <v>-29223</v>
      </c>
      <c r="G43" s="18">
        <f>SUM(G37+G39+G41)</f>
        <v>-6119</v>
      </c>
      <c r="H43" s="19"/>
      <c r="I43" s="17"/>
      <c r="J43" s="17"/>
      <c r="K43" s="17"/>
      <c r="L43" s="16">
        <f t="shared" si="0"/>
        <v>-306505</v>
      </c>
    </row>
    <row r="44" spans="1:12" ht="21" customHeight="1">
      <c r="A44" s="47" t="s">
        <v>8</v>
      </c>
      <c r="B44" s="47"/>
      <c r="C44" s="40"/>
      <c r="D44" s="17">
        <f>SUM(D40)</f>
        <v>43645</v>
      </c>
      <c r="E44" s="18">
        <f>SUM(E38:E40)</f>
        <v>199404</v>
      </c>
      <c r="F44" s="18">
        <f>SUM(F39:F40)</f>
        <v>21934</v>
      </c>
      <c r="G44" s="18">
        <f>SUM(G40)</f>
        <v>820</v>
      </c>
      <c r="H44" s="19"/>
      <c r="I44" s="17">
        <f>SUM(I37:I40)</f>
        <v>203400</v>
      </c>
      <c r="J44" s="17">
        <f>SUM(J39)</f>
        <v>27084</v>
      </c>
      <c r="K44" s="17">
        <f>SUM(K39)</f>
        <v>4406</v>
      </c>
      <c r="L44" s="16">
        <f t="shared" si="0"/>
        <v>500693</v>
      </c>
    </row>
    <row r="45" spans="1:12" ht="30.75" customHeight="1">
      <c r="A45" s="8" t="s">
        <v>2</v>
      </c>
      <c r="B45" s="8" t="s">
        <v>3</v>
      </c>
      <c r="C45" s="8" t="s">
        <v>4</v>
      </c>
      <c r="D45" s="8" t="s">
        <v>32</v>
      </c>
      <c r="E45" s="9" t="s">
        <v>45</v>
      </c>
      <c r="F45" s="9" t="s">
        <v>46</v>
      </c>
      <c r="G45" s="9" t="s">
        <v>47</v>
      </c>
      <c r="H45" s="10" t="s">
        <v>5</v>
      </c>
      <c r="I45" s="11" t="s">
        <v>29</v>
      </c>
      <c r="J45" s="11" t="s">
        <v>40</v>
      </c>
      <c r="K45" s="11" t="s">
        <v>25</v>
      </c>
      <c r="L45" s="12" t="s">
        <v>58</v>
      </c>
    </row>
    <row r="46" spans="1:12" ht="21" customHeight="1">
      <c r="A46" s="8">
        <v>1</v>
      </c>
      <c r="B46" s="8">
        <v>2</v>
      </c>
      <c r="C46" s="8">
        <v>3</v>
      </c>
      <c r="D46" s="8">
        <v>4</v>
      </c>
      <c r="E46" s="9">
        <v>5</v>
      </c>
      <c r="F46" s="9">
        <v>6</v>
      </c>
      <c r="G46" s="9">
        <v>7</v>
      </c>
      <c r="H46" s="10">
        <v>8</v>
      </c>
      <c r="I46" s="8">
        <v>9</v>
      </c>
      <c r="J46" s="8">
        <v>10</v>
      </c>
      <c r="K46" s="8">
        <v>11</v>
      </c>
      <c r="L46" s="8">
        <v>12</v>
      </c>
    </row>
    <row r="47" spans="1:12" ht="48" customHeight="1">
      <c r="A47" s="38" t="s">
        <v>24</v>
      </c>
      <c r="B47" s="39" t="s">
        <v>16</v>
      </c>
      <c r="C47" s="42" t="s">
        <v>33</v>
      </c>
      <c r="D47" s="13"/>
      <c r="E47" s="14">
        <v>-16500</v>
      </c>
      <c r="F47" s="14">
        <v>-3600</v>
      </c>
      <c r="G47" s="14">
        <v>-1400</v>
      </c>
      <c r="H47" s="19">
        <v>2000</v>
      </c>
      <c r="I47" s="17"/>
      <c r="J47" s="17"/>
      <c r="K47" s="17"/>
      <c r="L47" s="16">
        <f t="shared" si="0"/>
        <v>-19500</v>
      </c>
    </row>
    <row r="48" spans="1:12" ht="21" customHeight="1">
      <c r="A48" s="46" t="s">
        <v>17</v>
      </c>
      <c r="B48" s="46"/>
      <c r="C48" s="40"/>
      <c r="D48" s="20">
        <f>SUM(D47)</f>
        <v>0</v>
      </c>
      <c r="E48" s="21">
        <f aca="true" t="shared" si="7" ref="E48:K48">SUM(E47)</f>
        <v>-16500</v>
      </c>
      <c r="F48" s="21">
        <f t="shared" si="7"/>
        <v>-3600</v>
      </c>
      <c r="G48" s="21">
        <f t="shared" si="7"/>
        <v>-1400</v>
      </c>
      <c r="H48" s="20">
        <f t="shared" si="7"/>
        <v>2000</v>
      </c>
      <c r="I48" s="20">
        <f t="shared" si="7"/>
        <v>0</v>
      </c>
      <c r="J48" s="20">
        <f t="shared" si="7"/>
        <v>0</v>
      </c>
      <c r="K48" s="20">
        <f t="shared" si="7"/>
        <v>0</v>
      </c>
      <c r="L48" s="16">
        <f t="shared" si="0"/>
        <v>-19500</v>
      </c>
    </row>
    <row r="49" spans="1:12" ht="21" customHeight="1">
      <c r="A49" s="47" t="s">
        <v>7</v>
      </c>
      <c r="B49" s="47"/>
      <c r="C49" s="40"/>
      <c r="D49" s="20"/>
      <c r="E49" s="18">
        <f>SUM(E47)</f>
        <v>-16500</v>
      </c>
      <c r="F49" s="18">
        <f>SUM(F47)</f>
        <v>-3600</v>
      </c>
      <c r="G49" s="18">
        <f>SUM(G47)</f>
        <v>-1400</v>
      </c>
      <c r="H49" s="19"/>
      <c r="I49" s="17"/>
      <c r="J49" s="17"/>
      <c r="K49" s="17"/>
      <c r="L49" s="16">
        <f t="shared" si="0"/>
        <v>-21500</v>
      </c>
    </row>
    <row r="50" spans="1:12" ht="21" customHeight="1">
      <c r="A50" s="47" t="s">
        <v>8</v>
      </c>
      <c r="B50" s="47"/>
      <c r="C50" s="40"/>
      <c r="D50" s="20"/>
      <c r="E50" s="21"/>
      <c r="F50" s="21"/>
      <c r="G50" s="21"/>
      <c r="H50" s="19">
        <f>SUM(H47)</f>
        <v>2000</v>
      </c>
      <c r="I50" s="17"/>
      <c r="J50" s="17"/>
      <c r="K50" s="17"/>
      <c r="L50" s="16">
        <f t="shared" si="0"/>
        <v>2000</v>
      </c>
    </row>
    <row r="51" spans="1:12" ht="30.75" customHeight="1">
      <c r="A51" s="38" t="s">
        <v>37</v>
      </c>
      <c r="B51" s="39" t="s">
        <v>27</v>
      </c>
      <c r="C51" s="22" t="s">
        <v>26</v>
      </c>
      <c r="D51" s="17"/>
      <c r="E51" s="18">
        <v>-700</v>
      </c>
      <c r="F51" s="18"/>
      <c r="G51" s="18"/>
      <c r="H51" s="19"/>
      <c r="I51" s="17">
        <v>800</v>
      </c>
      <c r="J51" s="17"/>
      <c r="K51" s="17"/>
      <c r="L51" s="16">
        <f t="shared" si="0"/>
        <v>100</v>
      </c>
    </row>
    <row r="52" spans="1:12" ht="21" customHeight="1">
      <c r="A52" s="46" t="s">
        <v>28</v>
      </c>
      <c r="B52" s="46"/>
      <c r="C52" s="40"/>
      <c r="D52" s="20">
        <f>SUM(D51)</f>
        <v>0</v>
      </c>
      <c r="E52" s="21">
        <f aca="true" t="shared" si="8" ref="E52:K52">SUM(E51)</f>
        <v>-700</v>
      </c>
      <c r="F52" s="21">
        <f t="shared" si="8"/>
        <v>0</v>
      </c>
      <c r="G52" s="21">
        <f t="shared" si="8"/>
        <v>0</v>
      </c>
      <c r="H52" s="20">
        <f t="shared" si="8"/>
        <v>0</v>
      </c>
      <c r="I52" s="20">
        <f t="shared" si="8"/>
        <v>800</v>
      </c>
      <c r="J52" s="20">
        <f t="shared" si="8"/>
        <v>0</v>
      </c>
      <c r="K52" s="20">
        <f t="shared" si="8"/>
        <v>0</v>
      </c>
      <c r="L52" s="16">
        <f t="shared" si="0"/>
        <v>100</v>
      </c>
    </row>
    <row r="53" spans="1:12" ht="21" customHeight="1">
      <c r="A53" s="47" t="s">
        <v>7</v>
      </c>
      <c r="B53" s="47"/>
      <c r="C53" s="40"/>
      <c r="D53" s="20"/>
      <c r="E53" s="18">
        <f>SUM(E51)</f>
        <v>-700</v>
      </c>
      <c r="F53" s="21"/>
      <c r="G53" s="21"/>
      <c r="H53" s="19"/>
      <c r="I53" s="17"/>
      <c r="J53" s="17"/>
      <c r="K53" s="17"/>
      <c r="L53" s="16">
        <f t="shared" si="0"/>
        <v>-700</v>
      </c>
    </row>
    <row r="54" spans="1:12" ht="21" customHeight="1">
      <c r="A54" s="47" t="s">
        <v>8</v>
      </c>
      <c r="B54" s="47"/>
      <c r="C54" s="40"/>
      <c r="D54" s="20"/>
      <c r="E54" s="21"/>
      <c r="F54" s="21"/>
      <c r="G54" s="21"/>
      <c r="H54" s="19"/>
      <c r="I54" s="17">
        <f>SUM(I51)</f>
        <v>800</v>
      </c>
      <c r="J54" s="17"/>
      <c r="K54" s="17"/>
      <c r="L54" s="16">
        <f t="shared" si="0"/>
        <v>800</v>
      </c>
    </row>
    <row r="55" spans="1:12" ht="45" customHeight="1">
      <c r="A55" s="38" t="s">
        <v>38</v>
      </c>
      <c r="B55" s="39" t="s">
        <v>12</v>
      </c>
      <c r="C55" s="41" t="s">
        <v>34</v>
      </c>
      <c r="D55" s="17"/>
      <c r="E55" s="18">
        <v>-40000</v>
      </c>
      <c r="F55" s="18">
        <v>-8500</v>
      </c>
      <c r="G55" s="18">
        <v>-3200</v>
      </c>
      <c r="H55" s="19">
        <v>28000</v>
      </c>
      <c r="I55" s="17"/>
      <c r="J55" s="17"/>
      <c r="K55" s="17"/>
      <c r="L55" s="16">
        <f t="shared" si="0"/>
        <v>-23700</v>
      </c>
    </row>
    <row r="56" spans="1:12" ht="21" customHeight="1">
      <c r="A56" s="46" t="s">
        <v>10</v>
      </c>
      <c r="B56" s="46"/>
      <c r="C56" s="40"/>
      <c r="D56" s="20">
        <f>SUM(D55)</f>
        <v>0</v>
      </c>
      <c r="E56" s="21">
        <f aca="true" t="shared" si="9" ref="E56:K56">SUM(E55)</f>
        <v>-40000</v>
      </c>
      <c r="F56" s="21">
        <f t="shared" si="9"/>
        <v>-8500</v>
      </c>
      <c r="G56" s="21">
        <f t="shared" si="9"/>
        <v>-3200</v>
      </c>
      <c r="H56" s="20">
        <f t="shared" si="9"/>
        <v>28000</v>
      </c>
      <c r="I56" s="20">
        <f t="shared" si="9"/>
        <v>0</v>
      </c>
      <c r="J56" s="20">
        <f t="shared" si="9"/>
        <v>0</v>
      </c>
      <c r="K56" s="20">
        <f t="shared" si="9"/>
        <v>0</v>
      </c>
      <c r="L56" s="16">
        <f t="shared" si="0"/>
        <v>-23700</v>
      </c>
    </row>
    <row r="57" spans="1:12" ht="21" customHeight="1">
      <c r="A57" s="47" t="s">
        <v>7</v>
      </c>
      <c r="B57" s="47"/>
      <c r="C57" s="40"/>
      <c r="D57" s="20"/>
      <c r="E57" s="18">
        <f>SUM(E55)</f>
        <v>-40000</v>
      </c>
      <c r="F57" s="18">
        <f>SUM(F55)</f>
        <v>-8500</v>
      </c>
      <c r="G57" s="18">
        <f>SUM(G55)</f>
        <v>-3200</v>
      </c>
      <c r="H57" s="19"/>
      <c r="I57" s="17"/>
      <c r="J57" s="17"/>
      <c r="K57" s="17"/>
      <c r="L57" s="16">
        <f t="shared" si="0"/>
        <v>-51700</v>
      </c>
    </row>
    <row r="58" spans="1:12" ht="21" customHeight="1">
      <c r="A58" s="47" t="s">
        <v>8</v>
      </c>
      <c r="B58" s="47"/>
      <c r="C58" s="40"/>
      <c r="D58" s="20"/>
      <c r="E58" s="21"/>
      <c r="F58" s="21"/>
      <c r="G58" s="21"/>
      <c r="H58" s="19">
        <f>SUM(H55)</f>
        <v>28000</v>
      </c>
      <c r="I58" s="17"/>
      <c r="J58" s="17"/>
      <c r="K58" s="17"/>
      <c r="L58" s="16">
        <f t="shared" si="0"/>
        <v>28000</v>
      </c>
    </row>
    <row r="59" spans="1:12" ht="42.75" customHeight="1">
      <c r="A59" s="56" t="s">
        <v>39</v>
      </c>
      <c r="B59" s="60" t="s">
        <v>54</v>
      </c>
      <c r="C59" s="22" t="s">
        <v>56</v>
      </c>
      <c r="D59" s="20"/>
      <c r="E59" s="18">
        <v>-7000</v>
      </c>
      <c r="F59" s="18">
        <v>-2000</v>
      </c>
      <c r="G59" s="18">
        <v>300</v>
      </c>
      <c r="H59" s="19"/>
      <c r="I59" s="17"/>
      <c r="J59" s="17"/>
      <c r="K59" s="17"/>
      <c r="L59" s="16">
        <f t="shared" si="0"/>
        <v>-8700</v>
      </c>
    </row>
    <row r="60" spans="1:12" ht="42.75" customHeight="1">
      <c r="A60" s="63"/>
      <c r="B60" s="62"/>
      <c r="C60" s="22" t="s">
        <v>57</v>
      </c>
      <c r="D60" s="20"/>
      <c r="E60" s="18">
        <v>6250</v>
      </c>
      <c r="F60" s="18">
        <v>850</v>
      </c>
      <c r="G60" s="18">
        <v>150</v>
      </c>
      <c r="H60" s="19"/>
      <c r="I60" s="17"/>
      <c r="J60" s="17"/>
      <c r="K60" s="17"/>
      <c r="L60" s="16">
        <f t="shared" si="0"/>
        <v>7250</v>
      </c>
    </row>
    <row r="61" spans="1:12" ht="21" customHeight="1">
      <c r="A61" s="46" t="s">
        <v>55</v>
      </c>
      <c r="B61" s="46"/>
      <c r="C61" s="40"/>
      <c r="D61" s="20">
        <f>SUM(D59:D60)</f>
        <v>0</v>
      </c>
      <c r="E61" s="21">
        <f aca="true" t="shared" si="10" ref="E61:K61">SUM(E59:E60)</f>
        <v>-750</v>
      </c>
      <c r="F61" s="21">
        <f t="shared" si="10"/>
        <v>-1150</v>
      </c>
      <c r="G61" s="21">
        <f t="shared" si="10"/>
        <v>450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16">
        <f t="shared" si="0"/>
        <v>-1450</v>
      </c>
    </row>
    <row r="62" spans="1:12" ht="21" customHeight="1">
      <c r="A62" s="47" t="s">
        <v>7</v>
      </c>
      <c r="B62" s="47"/>
      <c r="C62" s="40"/>
      <c r="D62" s="20"/>
      <c r="E62" s="18">
        <f>SUM(E59)</f>
        <v>-7000</v>
      </c>
      <c r="F62" s="18">
        <f>SUM(F59)</f>
        <v>-2000</v>
      </c>
      <c r="G62" s="21"/>
      <c r="H62" s="19"/>
      <c r="I62" s="17"/>
      <c r="J62" s="17"/>
      <c r="K62" s="17"/>
      <c r="L62" s="16">
        <f t="shared" si="0"/>
        <v>-9000</v>
      </c>
    </row>
    <row r="63" spans="1:12" ht="21" customHeight="1" thickBot="1">
      <c r="A63" s="56" t="s">
        <v>8</v>
      </c>
      <c r="B63" s="56"/>
      <c r="C63" s="43"/>
      <c r="D63" s="24"/>
      <c r="E63" s="44">
        <f>SUM(E60)</f>
        <v>6250</v>
      </c>
      <c r="F63" s="44">
        <f>SUM(F60)</f>
        <v>850</v>
      </c>
      <c r="G63" s="44">
        <f>SUM(G59:G60)</f>
        <v>450</v>
      </c>
      <c r="H63" s="25"/>
      <c r="I63" s="26"/>
      <c r="J63" s="26"/>
      <c r="K63" s="26"/>
      <c r="L63" s="27">
        <f t="shared" si="0"/>
        <v>7550</v>
      </c>
    </row>
    <row r="64" spans="1:13" ht="21.75" customHeight="1">
      <c r="A64" s="54" t="s">
        <v>11</v>
      </c>
      <c r="B64" s="55"/>
      <c r="C64" s="28"/>
      <c r="D64" s="29">
        <f aca="true" t="shared" si="11" ref="D64:K66">SUM(D12+D16+D21+D29+D34+D42+D48+D52+D56+D61)</f>
        <v>43645</v>
      </c>
      <c r="E64" s="30">
        <f t="shared" si="11"/>
        <v>-393570</v>
      </c>
      <c r="F64" s="30">
        <f t="shared" si="11"/>
        <v>-39220</v>
      </c>
      <c r="G64" s="30">
        <f t="shared" si="11"/>
        <v>-18578</v>
      </c>
      <c r="H64" s="29">
        <f t="shared" si="11"/>
        <v>38233</v>
      </c>
      <c r="I64" s="29">
        <f t="shared" si="11"/>
        <v>334000</v>
      </c>
      <c r="J64" s="29">
        <f t="shared" si="11"/>
        <v>27084</v>
      </c>
      <c r="K64" s="29">
        <f t="shared" si="11"/>
        <v>8406</v>
      </c>
      <c r="L64" s="31">
        <f t="shared" si="0"/>
        <v>0</v>
      </c>
      <c r="M64" s="3"/>
    </row>
    <row r="65" spans="1:14" ht="22.5" customHeight="1">
      <c r="A65" s="50" t="s">
        <v>7</v>
      </c>
      <c r="B65" s="51"/>
      <c r="C65" s="32"/>
      <c r="D65" s="20">
        <f t="shared" si="11"/>
        <v>0</v>
      </c>
      <c r="E65" s="21">
        <f t="shared" si="11"/>
        <v>-620874</v>
      </c>
      <c r="F65" s="21">
        <f t="shared" si="11"/>
        <v>-62297</v>
      </c>
      <c r="G65" s="21">
        <f t="shared" si="11"/>
        <v>-19848</v>
      </c>
      <c r="H65" s="20">
        <f t="shared" si="11"/>
        <v>0</v>
      </c>
      <c r="I65" s="20">
        <f t="shared" si="11"/>
        <v>0</v>
      </c>
      <c r="J65" s="20">
        <f t="shared" si="11"/>
        <v>0</v>
      </c>
      <c r="K65" s="20">
        <f t="shared" si="11"/>
        <v>0</v>
      </c>
      <c r="L65" s="33">
        <f t="shared" si="0"/>
        <v>-703019</v>
      </c>
      <c r="N65" s="4"/>
    </row>
    <row r="66" spans="1:14" ht="21.75" customHeight="1" thickBot="1">
      <c r="A66" s="52" t="s">
        <v>8</v>
      </c>
      <c r="B66" s="53"/>
      <c r="C66" s="34"/>
      <c r="D66" s="35">
        <f t="shared" si="11"/>
        <v>43645</v>
      </c>
      <c r="E66" s="36">
        <f t="shared" si="11"/>
        <v>227304</v>
      </c>
      <c r="F66" s="36">
        <f t="shared" si="11"/>
        <v>23077</v>
      </c>
      <c r="G66" s="36">
        <f t="shared" si="11"/>
        <v>1270</v>
      </c>
      <c r="H66" s="35">
        <f t="shared" si="11"/>
        <v>38233</v>
      </c>
      <c r="I66" s="35">
        <f t="shared" si="11"/>
        <v>334000</v>
      </c>
      <c r="J66" s="35">
        <f t="shared" si="11"/>
        <v>27084</v>
      </c>
      <c r="K66" s="35">
        <f t="shared" si="11"/>
        <v>8406</v>
      </c>
      <c r="L66" s="37">
        <f t="shared" si="0"/>
        <v>703019</v>
      </c>
      <c r="N66" s="4"/>
    </row>
    <row r="67" spans="5:12" ht="13.5">
      <c r="E67" s="7"/>
      <c r="F67" s="7"/>
      <c r="G67" s="7"/>
      <c r="L67" s="3"/>
    </row>
    <row r="68" spans="5:12" ht="13.5">
      <c r="E68" s="7"/>
      <c r="F68" s="7"/>
      <c r="G68" s="7"/>
      <c r="L68" s="3"/>
    </row>
  </sheetData>
  <sheetProtection/>
  <mergeCells count="45">
    <mergeCell ref="A59:A60"/>
    <mergeCell ref="B59:B60"/>
    <mergeCell ref="A35:B35"/>
    <mergeCell ref="A36:B36"/>
    <mergeCell ref="A34:B34"/>
    <mergeCell ref="A37:A41"/>
    <mergeCell ref="B37:B41"/>
    <mergeCell ref="A58:B58"/>
    <mergeCell ref="A44:B44"/>
    <mergeCell ref="A49:B49"/>
    <mergeCell ref="B26:B28"/>
    <mergeCell ref="A57:B57"/>
    <mergeCell ref="A52:B52"/>
    <mergeCell ref="A56:B56"/>
    <mergeCell ref="A53:B53"/>
    <mergeCell ref="A54:B54"/>
    <mergeCell ref="A32:A33"/>
    <mergeCell ref="B32:B33"/>
    <mergeCell ref="A50:B50"/>
    <mergeCell ref="A48:B48"/>
    <mergeCell ref="A21:B21"/>
    <mergeCell ref="A22:B22"/>
    <mergeCell ref="A42:B42"/>
    <mergeCell ref="A43:B43"/>
    <mergeCell ref="A23:B23"/>
    <mergeCell ref="A29:B29"/>
    <mergeCell ref="A30:B30"/>
    <mergeCell ref="A31:B31"/>
    <mergeCell ref="A26:A28"/>
    <mergeCell ref="A65:B65"/>
    <mergeCell ref="A66:B66"/>
    <mergeCell ref="A64:B64"/>
    <mergeCell ref="A61:B61"/>
    <mergeCell ref="A62:B62"/>
    <mergeCell ref="A63:B63"/>
    <mergeCell ref="A12:B12"/>
    <mergeCell ref="A13:B13"/>
    <mergeCell ref="A10:A11"/>
    <mergeCell ref="B10:B11"/>
    <mergeCell ref="A19:A20"/>
    <mergeCell ref="B19:B20"/>
    <mergeCell ref="A14:B14"/>
    <mergeCell ref="A16:B16"/>
    <mergeCell ref="A17:B17"/>
    <mergeCell ref="A18:B18"/>
  </mergeCells>
  <printOptions/>
  <pageMargins left="0.3937007874015748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Footer>&amp;CStrona &amp;P</oddFooter>
  </headerFooter>
  <rowBreaks count="2" manualBreakCount="2">
    <brk id="23" max="11" man="1"/>
    <brk id="44" max="11" man="1"/>
  </rowBreaks>
  <colBreaks count="1" manualBreakCount="1">
    <brk id="1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2010-09-22T12:44:08Z</cp:lastPrinted>
  <dcterms:created xsi:type="dcterms:W3CDTF">1997-02-26T13:46:56Z</dcterms:created>
  <dcterms:modified xsi:type="dcterms:W3CDTF">2010-10-08T10:05:44Z</dcterms:modified>
  <cp:category/>
  <cp:version/>
  <cp:contentType/>
  <cp:contentStatus/>
  <cp:revision>1</cp:revision>
</cp:coreProperties>
</file>